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od\bg\doc\drugi\"/>
    </mc:Choice>
  </mc:AlternateContent>
  <bookViews>
    <workbookView xWindow="0" yWindow="0" windowWidth="28800" windowHeight="12435" tabRatio="654"/>
  </bookViews>
  <sheets>
    <sheet name="Инж.БП-КЛП-Утил_допълн" sheetId="61" r:id="rId1"/>
    <sheet name="Инж.БП-КЛП-Утил_изм" sheetId="60" r:id="rId2"/>
    <sheet name="Инж.БП-СВ-Утил_изм" sheetId="59" r:id="rId3"/>
    <sheet name="Инж.БП-СКСО-Утил_изм" sheetId="58" r:id="rId4"/>
  </sheets>
  <definedNames>
    <definedName name="_xlnm.Print_Area" localSheetId="1">'Инж.БП-КЛП-Утил_изм'!$A$1:$AO$90</definedName>
    <definedName name="_xlnm.Print_Titles" localSheetId="0">'Инж.БП-КЛП-Утил_допълн'!$A:$G,'Инж.БП-КЛП-Утил_допълн'!$1:$8</definedName>
    <definedName name="_xlnm.Print_Titles" localSheetId="1">'Инж.БП-КЛП-Утил_изм'!$A:$G,'Инж.БП-КЛП-Утил_изм'!$1:$8</definedName>
    <definedName name="_xlnm.Print_Titles" localSheetId="2">'Инж.БП-СВ-Утил_изм'!$A:$G,'Инж.БП-СВ-Утил_изм'!$2:$5</definedName>
    <definedName name="_xlnm.Print_Titles" localSheetId="3">'Инж.БП-СКСО-Утил_изм'!$A:$G,'Инж.БП-СКСО-Утил_изм'!$1:$8</definedName>
    <definedName name="БПка_мини">#REF!</definedName>
    <definedName name="Наличност">#REF!</definedName>
    <definedName name="Разход">#REF!</definedName>
  </definedNames>
  <calcPr calcId="152511"/>
</workbook>
</file>

<file path=xl/calcChain.xml><?xml version="1.0" encoding="utf-8"?>
<calcChain xmlns="http://schemas.openxmlformats.org/spreadsheetml/2006/main">
  <c r="N39" i="61" l="1"/>
  <c r="N38" i="61"/>
  <c r="N37" i="61"/>
  <c r="N35" i="61"/>
  <c r="N34" i="61"/>
  <c r="N33" i="61"/>
  <c r="N31" i="61"/>
  <c r="N30" i="61"/>
  <c r="N29" i="61"/>
  <c r="N27" i="61"/>
  <c r="N26" i="61"/>
  <c r="N25" i="61"/>
  <c r="N24" i="61"/>
  <c r="N23" i="61"/>
  <c r="N22" i="61"/>
  <c r="N21" i="61"/>
  <c r="N20" i="61"/>
  <c r="N19" i="61"/>
  <c r="N18" i="61"/>
  <c r="N17" i="61"/>
  <c r="N16" i="61"/>
  <c r="M39" i="61"/>
  <c r="M38" i="61"/>
  <c r="M37" i="61"/>
  <c r="M35" i="61"/>
  <c r="M34" i="61"/>
  <c r="M33" i="61"/>
  <c r="M31" i="61"/>
  <c r="M30" i="61"/>
  <c r="M29" i="61"/>
  <c r="M27" i="61"/>
  <c r="M26" i="61"/>
  <c r="M25" i="61"/>
  <c r="M24" i="61"/>
  <c r="M23" i="61"/>
  <c r="M22" i="61"/>
  <c r="M20" i="61"/>
  <c r="M19" i="61"/>
  <c r="M18" i="61"/>
  <c r="M17" i="61"/>
  <c r="M16" i="61"/>
  <c r="L40" i="61"/>
  <c r="L39" i="61"/>
  <c r="L38" i="61"/>
  <c r="O38" i="61" s="1"/>
  <c r="L37" i="61"/>
  <c r="L36" i="61"/>
  <c r="L35" i="61"/>
  <c r="L34" i="61"/>
  <c r="O34" i="61" s="1"/>
  <c r="L33" i="61"/>
  <c r="L32" i="61"/>
  <c r="L31" i="61"/>
  <c r="L30" i="61"/>
  <c r="O30" i="61" s="1"/>
  <c r="L29" i="61"/>
  <c r="L28" i="61"/>
  <c r="L27" i="61"/>
  <c r="L26" i="61"/>
  <c r="O26" i="61" s="1"/>
  <c r="L25" i="61"/>
  <c r="L24" i="61"/>
  <c r="O24" i="61" s="1"/>
  <c r="L23" i="61"/>
  <c r="L22" i="61"/>
  <c r="O22" i="61" s="1"/>
  <c r="L20" i="61"/>
  <c r="L19" i="61"/>
  <c r="L18" i="61"/>
  <c r="L17" i="61"/>
  <c r="L16" i="61"/>
  <c r="N15" i="61"/>
  <c r="M15" i="61"/>
  <c r="L15" i="61"/>
  <c r="N13" i="61"/>
  <c r="M13" i="61"/>
  <c r="M14" i="61" s="1"/>
  <c r="L13" i="61"/>
  <c r="L14" i="61" s="1"/>
  <c r="O15" i="61"/>
  <c r="N14" i="61"/>
  <c r="N11" i="61"/>
  <c r="N12" i="61" s="1"/>
  <c r="M11" i="61"/>
  <c r="L11" i="61"/>
  <c r="L12" i="61" s="1"/>
  <c r="J40" i="61"/>
  <c r="N40" i="61" s="1"/>
  <c r="I40" i="61"/>
  <c r="M40" i="61" s="1"/>
  <c r="H40" i="61"/>
  <c r="K39" i="61"/>
  <c r="K38" i="61"/>
  <c r="K37" i="61"/>
  <c r="K40" i="61" s="1"/>
  <c r="J36" i="61"/>
  <c r="N36" i="61" s="1"/>
  <c r="I36" i="61"/>
  <c r="M36" i="61" s="1"/>
  <c r="H36" i="61"/>
  <c r="K35" i="61"/>
  <c r="K34" i="61"/>
  <c r="K33" i="61"/>
  <c r="J32" i="61"/>
  <c r="N32" i="61" s="1"/>
  <c r="I32" i="61"/>
  <c r="M32" i="61" s="1"/>
  <c r="H32" i="61"/>
  <c r="K31" i="61"/>
  <c r="K30" i="61"/>
  <c r="K29" i="61"/>
  <c r="K32" i="61" s="1"/>
  <c r="J28" i="61"/>
  <c r="N28" i="61" s="1"/>
  <c r="I28" i="61"/>
  <c r="M28" i="61" s="1"/>
  <c r="H28" i="61"/>
  <c r="K27" i="61"/>
  <c r="K26" i="61"/>
  <c r="K25" i="61"/>
  <c r="K24" i="61"/>
  <c r="K22" i="61"/>
  <c r="J21" i="61"/>
  <c r="I21" i="61"/>
  <c r="M21" i="61" s="1"/>
  <c r="H21" i="61"/>
  <c r="L21" i="61" s="1"/>
  <c r="K20" i="61"/>
  <c r="K19" i="61"/>
  <c r="K18" i="61"/>
  <c r="K16" i="61"/>
  <c r="K15" i="61"/>
  <c r="J14" i="61"/>
  <c r="I14" i="61"/>
  <c r="H14" i="61"/>
  <c r="K13" i="61"/>
  <c r="K14" i="61" s="1"/>
  <c r="J12" i="61"/>
  <c r="I12" i="61"/>
  <c r="H12" i="61"/>
  <c r="M12" i="61"/>
  <c r="K11" i="61"/>
  <c r="K12" i="61" s="1"/>
  <c r="O23" i="61" l="1"/>
  <c r="O25" i="61"/>
  <c r="Q25" i="61" s="1"/>
  <c r="O27" i="61"/>
  <c r="O29" i="61"/>
  <c r="O31" i="61"/>
  <c r="Q31" i="61" s="1"/>
  <c r="O33" i="61"/>
  <c r="O35" i="61"/>
  <c r="Q35" i="61" s="1"/>
  <c r="O37" i="61"/>
  <c r="P37" i="61" s="1"/>
  <c r="O39" i="61"/>
  <c r="Q39" i="61" s="1"/>
  <c r="O13" i="61"/>
  <c r="O14" i="61" s="1"/>
  <c r="P15" i="61"/>
  <c r="O17" i="61"/>
  <c r="P17" i="61" s="1"/>
  <c r="O16" i="61"/>
  <c r="P16" i="61" s="1"/>
  <c r="O11" i="61"/>
  <c r="P11" i="61" s="1"/>
  <c r="P12" i="61" s="1"/>
  <c r="K21" i="61"/>
  <c r="Q17" i="61"/>
  <c r="K28" i="61"/>
  <c r="Q24" i="61"/>
  <c r="Q27" i="61"/>
  <c r="P29" i="61"/>
  <c r="P30" i="61"/>
  <c r="Q34" i="61"/>
  <c r="P38" i="61"/>
  <c r="Q23" i="61"/>
  <c r="P27" i="61"/>
  <c r="Q30" i="61"/>
  <c r="P35" i="61"/>
  <c r="P39" i="61"/>
  <c r="Q15" i="61"/>
  <c r="P31" i="61"/>
  <c r="K36" i="61"/>
  <c r="P34" i="61"/>
  <c r="Q39" i="58"/>
  <c r="P39" i="58"/>
  <c r="P25" i="61" l="1"/>
  <c r="O28" i="61"/>
  <c r="P23" i="61"/>
  <c r="O40" i="61"/>
  <c r="O36" i="61"/>
  <c r="O32" i="61"/>
  <c r="Q37" i="61"/>
  <c r="O18" i="61"/>
  <c r="Q38" i="61"/>
  <c r="Q40" i="61" s="1"/>
  <c r="Q11" i="61"/>
  <c r="Q12" i="61" s="1"/>
  <c r="Q16" i="61"/>
  <c r="Q29" i="61"/>
  <c r="Q32" i="61" s="1"/>
  <c r="O12" i="61"/>
  <c r="P32" i="61"/>
  <c r="P24" i="61"/>
  <c r="Q26" i="61"/>
  <c r="P26" i="61"/>
  <c r="P13" i="61"/>
  <c r="P14" i="61" s="1"/>
  <c r="Q13" i="61"/>
  <c r="Q14" i="61" s="1"/>
  <c r="P22" i="61"/>
  <c r="Q22" i="61"/>
  <c r="P33" i="61"/>
  <c r="P36" i="61" s="1"/>
  <c r="Q33" i="61"/>
  <c r="Q36" i="61" s="1"/>
  <c r="P40" i="61"/>
  <c r="AF64" i="60"/>
  <c r="O19" i="61" l="1"/>
  <c r="Q18" i="61"/>
  <c r="P18" i="61"/>
  <c r="Q28" i="61"/>
  <c r="P28" i="61"/>
  <c r="AG90" i="60"/>
  <c r="AF90" i="60"/>
  <c r="AG52" i="60"/>
  <c r="AF52" i="60"/>
  <c r="AD87" i="60"/>
  <c r="AC87" i="60"/>
  <c r="AB87" i="60"/>
  <c r="W87" i="60"/>
  <c r="AD82" i="60"/>
  <c r="AC82" i="60"/>
  <c r="AB82" i="60"/>
  <c r="W82" i="60"/>
  <c r="AD86" i="60"/>
  <c r="AC86" i="60"/>
  <c r="AB86" i="60"/>
  <c r="W86" i="60"/>
  <c r="AD81" i="60"/>
  <c r="AC81" i="60"/>
  <c r="AB81" i="60"/>
  <c r="W81" i="60"/>
  <c r="AD85" i="60"/>
  <c r="AC85" i="60"/>
  <c r="AB85" i="60"/>
  <c r="S85" i="60"/>
  <c r="AD80" i="60"/>
  <c r="AC80" i="60"/>
  <c r="AB80" i="60"/>
  <c r="S80" i="60"/>
  <c r="AD77" i="60"/>
  <c r="AC77" i="60"/>
  <c r="AB77" i="60"/>
  <c r="S77" i="60"/>
  <c r="AD74" i="60"/>
  <c r="AC74" i="60"/>
  <c r="AB74" i="60"/>
  <c r="AA74" i="60"/>
  <c r="AD71" i="60"/>
  <c r="AC71" i="60"/>
  <c r="AB71" i="60"/>
  <c r="AA71" i="60"/>
  <c r="AD70" i="60"/>
  <c r="AC70" i="60"/>
  <c r="AB70" i="60"/>
  <c r="S70" i="60"/>
  <c r="AD67" i="60"/>
  <c r="AC67" i="60"/>
  <c r="AB67" i="60"/>
  <c r="AA67" i="60"/>
  <c r="AD64" i="60"/>
  <c r="AC64" i="60"/>
  <c r="AB64" i="60"/>
  <c r="AA64" i="60"/>
  <c r="AD57" i="60"/>
  <c r="AC57" i="60"/>
  <c r="AB57" i="60"/>
  <c r="S57" i="60"/>
  <c r="AD51" i="60"/>
  <c r="AC51" i="60"/>
  <c r="AB51" i="60"/>
  <c r="W51" i="60"/>
  <c r="AD49" i="60"/>
  <c r="AC49" i="60"/>
  <c r="AB49" i="60"/>
  <c r="W49" i="60"/>
  <c r="AD47" i="60"/>
  <c r="AC47" i="60"/>
  <c r="AB47" i="60"/>
  <c r="W47" i="60"/>
  <c r="AD45" i="60"/>
  <c r="AC45" i="60"/>
  <c r="AB45" i="60"/>
  <c r="W45" i="60"/>
  <c r="AD43" i="60"/>
  <c r="AC43" i="60"/>
  <c r="AB43" i="60"/>
  <c r="W43" i="60"/>
  <c r="AD41" i="60"/>
  <c r="AC41" i="60"/>
  <c r="AB41" i="60"/>
  <c r="W41" i="60"/>
  <c r="AD36" i="60"/>
  <c r="AC36" i="60"/>
  <c r="AB36" i="60"/>
  <c r="W36" i="60"/>
  <c r="AD33" i="60"/>
  <c r="AC33" i="60"/>
  <c r="AB33" i="60"/>
  <c r="W33" i="60"/>
  <c r="AD30" i="60"/>
  <c r="AC30" i="60"/>
  <c r="AB30" i="60"/>
  <c r="W30" i="60"/>
  <c r="AD27" i="60"/>
  <c r="AC27" i="60"/>
  <c r="AB27" i="60"/>
  <c r="S27" i="60"/>
  <c r="AD26" i="60"/>
  <c r="AC26" i="60"/>
  <c r="AB26" i="60"/>
  <c r="S26" i="60"/>
  <c r="AD23" i="60"/>
  <c r="AC23" i="60"/>
  <c r="AB23" i="60"/>
  <c r="W23" i="60"/>
  <c r="AD22" i="60"/>
  <c r="AC22" i="60"/>
  <c r="AB22" i="60"/>
  <c r="W22" i="60"/>
  <c r="AD21" i="60"/>
  <c r="AC21" i="60"/>
  <c r="AB21" i="60"/>
  <c r="S21" i="60"/>
  <c r="AD20" i="60"/>
  <c r="AC20" i="60"/>
  <c r="AB20" i="60"/>
  <c r="O20" i="60"/>
  <c r="AD17" i="60"/>
  <c r="AC17" i="60"/>
  <c r="AB17" i="60"/>
  <c r="K17" i="60"/>
  <c r="AD14" i="60"/>
  <c r="AC14" i="60"/>
  <c r="AB14" i="60"/>
  <c r="W14" i="60"/>
  <c r="O20" i="61" l="1"/>
  <c r="O21" i="61" s="1"/>
  <c r="P19" i="61"/>
  <c r="Q19" i="61"/>
  <c r="AE22" i="60"/>
  <c r="AG22" i="60" s="1"/>
  <c r="AE26" i="60"/>
  <c r="AF26" i="60" s="1"/>
  <c r="AE30" i="60"/>
  <c r="AG30" i="60" s="1"/>
  <c r="AE36" i="60"/>
  <c r="AG36" i="60" s="1"/>
  <c r="AE43" i="60"/>
  <c r="AG43" i="60" s="1"/>
  <c r="AE47" i="60"/>
  <c r="AF47" i="60" s="1"/>
  <c r="AE51" i="60"/>
  <c r="AG51" i="60" s="1"/>
  <c r="AE64" i="60"/>
  <c r="AG64" i="60" s="1"/>
  <c r="AE70" i="60"/>
  <c r="AF70" i="60" s="1"/>
  <c r="AE74" i="60"/>
  <c r="AG74" i="60" s="1"/>
  <c r="AE80" i="60"/>
  <c r="AF80" i="60" s="1"/>
  <c r="AE81" i="60"/>
  <c r="AF81" i="60" s="1"/>
  <c r="AE82" i="60"/>
  <c r="AF82" i="60" s="1"/>
  <c r="AE17" i="60"/>
  <c r="AG17" i="60" s="1"/>
  <c r="AE21" i="60"/>
  <c r="AG21" i="60" s="1"/>
  <c r="AE14" i="60"/>
  <c r="AG14" i="60" s="1"/>
  <c r="AE20" i="60"/>
  <c r="AF20" i="60" s="1"/>
  <c r="AE23" i="60"/>
  <c r="AG23" i="60" s="1"/>
  <c r="AE27" i="60"/>
  <c r="AG27" i="60" s="1"/>
  <c r="AE33" i="60"/>
  <c r="AG33" i="60" s="1"/>
  <c r="AE41" i="60"/>
  <c r="AF41" i="60" s="1"/>
  <c r="AE45" i="60"/>
  <c r="AG45" i="60" s="1"/>
  <c r="AE49" i="60"/>
  <c r="AG49" i="60" s="1"/>
  <c r="AE57" i="60"/>
  <c r="AG57" i="60" s="1"/>
  <c r="AG59" i="60" s="1"/>
  <c r="AE67" i="60"/>
  <c r="AF67" i="60" s="1"/>
  <c r="AE71" i="60"/>
  <c r="AG71" i="60" s="1"/>
  <c r="AE77" i="60"/>
  <c r="AG77" i="60" s="1"/>
  <c r="AE85" i="60"/>
  <c r="AG85" i="60" s="1"/>
  <c r="AE86" i="60"/>
  <c r="AF86" i="60" s="1"/>
  <c r="AE87" i="60"/>
  <c r="AG87" i="60" s="1"/>
  <c r="AF22" i="60"/>
  <c r="AF14" i="60"/>
  <c r="AF30" i="60"/>
  <c r="AF43" i="60"/>
  <c r="AF51" i="60"/>
  <c r="AG70" i="60"/>
  <c r="AG80" i="60"/>
  <c r="AG82" i="60"/>
  <c r="AG41" i="60"/>
  <c r="AG67" i="60"/>
  <c r="AD29" i="59"/>
  <c r="K29" i="59"/>
  <c r="AE29" i="59" s="1"/>
  <c r="AD26" i="59"/>
  <c r="K26" i="59"/>
  <c r="AE26" i="59" s="1"/>
  <c r="AF23" i="59"/>
  <c r="AE23" i="59"/>
  <c r="AG23" i="59" s="1"/>
  <c r="AD23" i="59"/>
  <c r="AF20" i="59"/>
  <c r="AE20" i="59"/>
  <c r="AG20" i="59" s="1"/>
  <c r="AD20" i="59"/>
  <c r="AF17" i="59"/>
  <c r="AE17" i="59"/>
  <c r="AG17" i="59" s="1"/>
  <c r="AD17" i="59"/>
  <c r="AF14" i="59"/>
  <c r="AE14" i="59"/>
  <c r="AG14" i="59" s="1"/>
  <c r="AD14" i="59"/>
  <c r="AF11" i="59"/>
  <c r="AE11" i="59"/>
  <c r="AG11" i="59" s="1"/>
  <c r="AD11" i="59"/>
  <c r="Q20" i="61" l="1"/>
  <c r="Q21" i="61" s="1"/>
  <c r="Q41" i="61" s="1"/>
  <c r="P20" i="61"/>
  <c r="P21" i="61" s="1"/>
  <c r="P41" i="61" s="1"/>
  <c r="AG81" i="60"/>
  <c r="AF74" i="60"/>
  <c r="AG47" i="60"/>
  <c r="AF36" i="60"/>
  <c r="AG26" i="60"/>
  <c r="AF77" i="60"/>
  <c r="AF49" i="60"/>
  <c r="AF27" i="60"/>
  <c r="AG20" i="60"/>
  <c r="AG86" i="60"/>
  <c r="AG89" i="60" s="1"/>
  <c r="AF87" i="60"/>
  <c r="AF85" i="60"/>
  <c r="AF71" i="60"/>
  <c r="AF57" i="60"/>
  <c r="AF59" i="60" s="1"/>
  <c r="AF45" i="60"/>
  <c r="AF33" i="60"/>
  <c r="AF23" i="60"/>
  <c r="AF21" i="60"/>
  <c r="AF17" i="60"/>
  <c r="AG38" i="60"/>
  <c r="AF26" i="59"/>
  <c r="AG26" i="59"/>
  <c r="AG31" i="59" s="1"/>
  <c r="AG29" i="59"/>
  <c r="AF29" i="59"/>
  <c r="AF31" i="59"/>
  <c r="Q38" i="58"/>
  <c r="P38" i="58"/>
  <c r="Q36" i="58"/>
  <c r="P36" i="58"/>
  <c r="Q33" i="58"/>
  <c r="P33" i="58"/>
  <c r="Q30" i="58"/>
  <c r="P30" i="58"/>
  <c r="P27" i="58"/>
  <c r="Q27" i="58"/>
  <c r="O21" i="58"/>
  <c r="Q21" i="58" s="1"/>
  <c r="O18" i="58"/>
  <c r="O15" i="58"/>
  <c r="AF38" i="60" l="1"/>
  <c r="AF89" i="60"/>
  <c r="P21" i="58"/>
  <c r="Q18" i="58"/>
  <c r="P18" i="58"/>
  <c r="P15" i="58"/>
  <c r="Q15" i="58"/>
  <c r="Q23" i="58" l="1"/>
  <c r="P23" i="58"/>
</calcChain>
</file>

<file path=xl/sharedStrings.xml><?xml version="1.0" encoding="utf-8"?>
<sst xmlns="http://schemas.openxmlformats.org/spreadsheetml/2006/main" count="522" uniqueCount="167">
  <si>
    <t>мярка</t>
  </si>
  <si>
    <t>партида</t>
  </si>
  <si>
    <t xml:space="preserve">година </t>
  </si>
  <si>
    <t>завод</t>
  </si>
  <si>
    <t>ВСИЧКО</t>
  </si>
  <si>
    <t>Метал на гилзата</t>
  </si>
  <si>
    <t>Вид на взривателя</t>
  </si>
  <si>
    <t>Нето тегло на 1 БП (кг.)</t>
  </si>
  <si>
    <t>Забележка</t>
  </si>
  <si>
    <t>Приведени в СВ</t>
  </si>
  <si>
    <t>Нехерметични</t>
  </si>
  <si>
    <t>к-я 1</t>
  </si>
  <si>
    <t>к-я 2</t>
  </si>
  <si>
    <t>к-я 3</t>
  </si>
  <si>
    <t>Всичко</t>
  </si>
  <si>
    <t>бр.</t>
  </si>
  <si>
    <t>Бруто</t>
  </si>
  <si>
    <t>Нето</t>
  </si>
  <si>
    <t>тегло</t>
  </si>
  <si>
    <t>(тона)</t>
  </si>
  <si>
    <t>ИЗМЕНЕНИЕ</t>
  </si>
  <si>
    <t>-</t>
  </si>
  <si>
    <t>01</t>
  </si>
  <si>
    <t>00</t>
  </si>
  <si>
    <t>07</t>
  </si>
  <si>
    <t>10</t>
  </si>
  <si>
    <t>Се заличава</t>
  </si>
  <si>
    <t xml:space="preserve">Наименование </t>
  </si>
  <si>
    <t>I. Записан ред</t>
  </si>
  <si>
    <t>II. Записан ред</t>
  </si>
  <si>
    <t>III. Записан ред</t>
  </si>
  <si>
    <t>Изменя се на ред:</t>
  </si>
  <si>
    <t>№ 
по
ред</t>
  </si>
  <si>
    <t>24540-СВЕТЛЕН</t>
  </si>
  <si>
    <t>24850-ЗМЕЙОВО</t>
  </si>
  <si>
    <t>От всичкото количество</t>
  </si>
  <si>
    <t>За единична опаковка (сандък)</t>
  </si>
  <si>
    <t>Количество 
по категории и всичко</t>
  </si>
  <si>
    <t>бруто тегло 
(кг.)</t>
  </si>
  <si>
    <t>количество 
БП</t>
  </si>
  <si>
    <t xml:space="preserve"> Всичко:</t>
  </si>
  <si>
    <t>Раздел ІI -"ЗА УТИЛИЗАЦИЯ"</t>
  </si>
  <si>
    <t>1. Инженерни БП по чл.86, ал.2, т.2, буква "а"</t>
  </si>
  <si>
    <t>52.000000032</t>
  </si>
  <si>
    <t>Часовников взривател ЧВМ-16</t>
  </si>
  <si>
    <t>52.000000059</t>
  </si>
  <si>
    <t>Книжна търкателна запалка КТЗ</t>
  </si>
  <si>
    <t>52.000000062</t>
  </si>
  <si>
    <t>Запалка пиротехничeска ЗТП-МВ-50</t>
  </si>
  <si>
    <t>52.000000060</t>
  </si>
  <si>
    <t>Запалка пиротехничeска ЗТП-МВ-150</t>
  </si>
  <si>
    <t>52.000000065</t>
  </si>
  <si>
    <t xml:space="preserve">Запалка пиротехническа ЗТП-ТВ-50 </t>
  </si>
  <si>
    <t>52.000000061</t>
  </si>
  <si>
    <t xml:space="preserve">Запалка пиротехническа ЗТП-ТВ-150 </t>
  </si>
  <si>
    <t>52.000000027</t>
  </si>
  <si>
    <t>Взривател МУВ с МД-2 к-т</t>
  </si>
  <si>
    <t>№ по ЕНС в ИС "Логистика на БА"</t>
  </si>
  <si>
    <t>22700-КОСТЕНЕЦ</t>
  </si>
  <si>
    <t>Раздел ІI - "ЗА УТИЛИЗАЦИЯ"</t>
  </si>
  <si>
    <t>52.000000012</t>
  </si>
  <si>
    <t>ВВ тип "Амонит"- 6 на 0,200 кг.</t>
  </si>
  <si>
    <t>кг.</t>
  </si>
  <si>
    <t>Взривно вещество"ТРОТИЛ"шашки х 400 гр.с глух отвор</t>
  </si>
  <si>
    <t>52.000000106</t>
  </si>
  <si>
    <t>Противопехотна мина с насоч. действие МОН-50</t>
  </si>
  <si>
    <t>52.000000104</t>
  </si>
  <si>
    <t>Противопехотна  мина с насоч.  действие МОН-100</t>
  </si>
  <si>
    <t>В-25</t>
  </si>
  <si>
    <t>52.000000105</t>
  </si>
  <si>
    <t>Противопехотна  мина с насоч. действие МОН-200</t>
  </si>
  <si>
    <t xml:space="preserve">ВСИЧКО: </t>
  </si>
  <si>
    <r>
      <t xml:space="preserve">Инженерни БП по чл.86, ал.2, т.2, буква </t>
    </r>
    <r>
      <rPr>
        <b/>
        <sz val="11"/>
        <rFont val="Times New Roman"/>
        <family val="1"/>
        <charset val="204"/>
      </rPr>
      <t>"г"</t>
    </r>
  </si>
  <si>
    <t>Еловица/Габрово</t>
  </si>
  <si>
    <t>52.000000304</t>
  </si>
  <si>
    <t>1. Боеприпаси по чл.86, ал.2, т.2, буква "а"</t>
  </si>
  <si>
    <t>Пиротехническа запалка ЗТП-МВ-150</t>
  </si>
  <si>
    <t>32990-ПЛОВДИВ</t>
  </si>
  <si>
    <t>Пиротехническа запалка ЗТП-МВ-50</t>
  </si>
  <si>
    <t>52.000000092</t>
  </si>
  <si>
    <t>Огнепроводен шнур ОШ</t>
  </si>
  <si>
    <t>м</t>
  </si>
  <si>
    <t>VI</t>
  </si>
  <si>
    <t>Е</t>
  </si>
  <si>
    <t>52.000000116</t>
  </si>
  <si>
    <t>Мина със закъснително действие МЗД-10</t>
  </si>
  <si>
    <t>IV. Записан ред</t>
  </si>
  <si>
    <t>52.000000117</t>
  </si>
  <si>
    <t>Мина със закъснително действие МЗД-60</t>
  </si>
  <si>
    <t>№ по ред</t>
  </si>
  <si>
    <t>№ по ЕСН и ИС "Логистика на БА"</t>
  </si>
  <si>
    <t>година</t>
  </si>
  <si>
    <t>Военно формирование 
54140 - Стара Загора</t>
  </si>
  <si>
    <t>Военно формирование 38220 - Плевен</t>
  </si>
  <si>
    <t>Военно формирование 28330 - Смолян</t>
  </si>
  <si>
    <t>Военно формирование 26400 - Благоевград</t>
  </si>
  <si>
    <t>Военно формирование 
24490 - Асеновград</t>
  </si>
  <si>
    <t>За единична опаковка (сандък) </t>
  </si>
  <si>
    <t>количества по кат.</t>
  </si>
  <si>
    <t>Бруто тегло (тона)</t>
  </si>
  <si>
    <t>Нето тегло (тона)</t>
  </si>
  <si>
    <t>бруто тегло (кг.)</t>
  </si>
  <si>
    <t>количество БП</t>
  </si>
  <si>
    <t>кат.1</t>
  </si>
  <si>
    <t>кат.2</t>
  </si>
  <si>
    <t>кат.3</t>
  </si>
  <si>
    <t>всичко</t>
  </si>
  <si>
    <t>в  Списък № 4 рег.  № 30-10-242/05.02.2024 г. за допълнение и изменение на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</si>
  <si>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РАЗДЕЛ ІІ – "ЗА ТЪРГОВСКА РЕАЛИЗАЦИЯ"</t>
  </si>
  <si>
    <t>СУХОПЪТНИ ВОЙСКИ</t>
  </si>
  <si>
    <t>1. Записан ред</t>
  </si>
  <si>
    <t>52.124</t>
  </si>
  <si>
    <t>Сигнална мина СМ-1 зелена</t>
  </si>
  <si>
    <t>11</t>
  </si>
  <si>
    <t>руска</t>
  </si>
  <si>
    <t>52.283</t>
  </si>
  <si>
    <t>ОШП Ельовица (огнепроводен шнур)</t>
  </si>
  <si>
    <t>м.</t>
  </si>
  <si>
    <t>52.249</t>
  </si>
  <si>
    <t>Запал с мигновено действие МД-2</t>
  </si>
  <si>
    <t>36</t>
  </si>
  <si>
    <t>52.62</t>
  </si>
  <si>
    <t>Пиротехническа запалка ЗТП-50 МВ</t>
  </si>
  <si>
    <t>52.60</t>
  </si>
  <si>
    <t>Пиротехническа запалка ЗТП-150 МВ</t>
  </si>
  <si>
    <t>52.65</t>
  </si>
  <si>
    <t>Пиротехнически запалки ЗТП - ТВ - 50</t>
  </si>
  <si>
    <t>2</t>
  </si>
  <si>
    <t>52.61</t>
  </si>
  <si>
    <t>Пиротехнически запалки ЗТП - ТВ - 150</t>
  </si>
  <si>
    <t>Всичко:</t>
  </si>
  <si>
    <t>22780-ДОЛНО КАМАРЦИ</t>
  </si>
  <si>
    <t>34600-СЛИВЕН</t>
  </si>
  <si>
    <t>в 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
 рег. № 30-10-193/28.03.2022 г.</t>
  </si>
  <si>
    <t>52.000000022</t>
  </si>
  <si>
    <t>Взривател МВП-62</t>
  </si>
  <si>
    <t>52.000000247</t>
  </si>
  <si>
    <t xml:space="preserve">Удължен заряд УЗ-2 к-т </t>
  </si>
  <si>
    <t>V. Записан ред</t>
  </si>
  <si>
    <t>52.000000035</t>
  </si>
  <si>
    <t>Противотрално детониращо устройство МТТ</t>
  </si>
  <si>
    <t>VI. Записан ред</t>
  </si>
  <si>
    <t>52.000000206</t>
  </si>
  <si>
    <t>Заряд кумулативен КЗНК - 0,5</t>
  </si>
  <si>
    <t>VII. Записан ред</t>
  </si>
  <si>
    <t>52.000000207</t>
  </si>
  <si>
    <t>Заряд кумулативен КЗНК - 1</t>
  </si>
  <si>
    <t>в  „Списък №2 с рег.№30-10-252/13.03.2023 г. за допълнение и изменение на списък на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
с рег. № 30-10-193/28.03.2022 г.</t>
  </si>
  <si>
    <t>в  „Списък №4 с рег.№30-10-242/05.02.2024 г. за допълнение и изменение на списък на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
с рег. № 30-10-193/28.03.2022 г.</t>
  </si>
  <si>
    <r>
      <t>Огнепроводен шнур ОШ</t>
    </r>
    <r>
      <rPr>
        <sz val="11"/>
        <color indexed="10"/>
        <rFont val="Times New Roman"/>
        <family val="1"/>
        <charset val="204"/>
      </rPr>
      <t xml:space="preserve"> </t>
    </r>
  </si>
  <si>
    <t>E</t>
  </si>
  <si>
    <t>52.000000283</t>
  </si>
  <si>
    <t>Огнепроводен шнур ОШП</t>
  </si>
  <si>
    <t>V</t>
  </si>
  <si>
    <t>52.000000324</t>
  </si>
  <si>
    <t>Електродетонатор с зак.действие II степен</t>
  </si>
  <si>
    <t>02</t>
  </si>
  <si>
    <t>III. Записани редове</t>
  </si>
  <si>
    <t>Се заличават</t>
  </si>
  <si>
    <t>IV. Записани редове</t>
  </si>
  <si>
    <t>VI. Записани редове</t>
  </si>
  <si>
    <t>СЪВМЕСТНО КОМАНДВАНЕ НА СПЕЦИАЛНИТЕ ОПЕРАЦИИ</t>
  </si>
  <si>
    <t>в  „Списък № 7 с рег.№ 30-10-253/29.01.2025 г. за допълнение и изменение на списък на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</si>
  <si>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в Списък  № 4 с рег.№ 30-10-242/05.02.2024 г за допълнение и изменение на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</si>
  <si>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От всичкото к-во</t>
  </si>
  <si>
    <t xml:space="preserve"> Всичко :</t>
  </si>
  <si>
    <t xml:space="preserve"> ВВ тип "Лазарит С2" по 0,200 кг.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</si>
</sst>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"/>
    <numFmt numFmtId="165" formatCode="0.0000"/>
    <numFmt numFmtId="166" formatCode="#,##0.0"/>
    <numFmt numFmtId="167" formatCode="0.000"/>
    <numFmt numFmtId="168" formatCode="#,##0.000"/>
  </numFmts>
  <fonts count="35">
    <font>
      <sz val="11"/>
      <color theme="1"/>
      <name val="Times New Roman"/>
      <charset val="13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Helv"/>
      <charset val="204"/>
    </font>
    <font>
      <b/>
      <sz val="14"/>
      <color indexed="8"/>
      <name val="Calibri"/>
      <family val="2"/>
    </font>
    <font>
      <b/>
      <i/>
      <sz val="11"/>
      <name val="Times New Roman"/>
      <family val="1"/>
      <charset val="204"/>
    </font>
    <font>
      <sz val="14"/>
      <color indexed="8"/>
      <name val="Calibri"/>
      <family val="2"/>
    </font>
    <font>
      <sz val="11"/>
      <name val="Helv"/>
      <charset val="204"/>
    </font>
    <font>
      <b/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5">
    <xf numFmtId="0" fontId="0" fillId="0" borderId="0"/>
    <xf numFmtId="0" fontId="12" fillId="0" borderId="0"/>
    <xf numFmtId="0" fontId="6" fillId="0" borderId="0"/>
    <xf numFmtId="0" fontId="6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1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7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6" fillId="0" borderId="0"/>
    <xf numFmtId="0" fontId="8" fillId="0" borderId="0"/>
    <xf numFmtId="0" fontId="3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15" fillId="0" borderId="0"/>
    <xf numFmtId="0" fontId="5" fillId="0" borderId="0"/>
    <xf numFmtId="0" fontId="3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438">
    <xf numFmtId="0" fontId="0" fillId="0" borderId="0" xfId="0"/>
    <xf numFmtId="0" fontId="16" fillId="2" borderId="5" xfId="1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5" xfId="29" applyFont="1" applyFill="1" applyBorder="1" applyAlignment="1">
      <alignment horizontal="left" vertical="center" wrapText="1"/>
    </xf>
    <xf numFmtId="0" fontId="3" fillId="3" borderId="3" xfId="62" applyNumberFormat="1" applyFont="1" applyFill="1" applyBorder="1" applyAlignment="1">
      <alignment horizontal="center" vertical="center"/>
    </xf>
    <xf numFmtId="0" fontId="5" fillId="0" borderId="0" xfId="0" applyFont="1"/>
    <xf numFmtId="0" fontId="3" fillId="3" borderId="7" xfId="62" applyNumberFormat="1" applyFont="1" applyFill="1" applyBorder="1" applyAlignment="1">
      <alignment horizontal="center" vertical="center"/>
    </xf>
    <xf numFmtId="0" fontId="3" fillId="3" borderId="2" xfId="62" applyNumberFormat="1" applyFont="1" applyFill="1" applyBorder="1" applyAlignment="1">
      <alignment horizontal="center" vertical="center" textRotation="90"/>
    </xf>
    <xf numFmtId="3" fontId="3" fillId="3" borderId="2" xfId="67" applyNumberFormat="1" applyFont="1" applyFill="1" applyBorder="1" applyAlignment="1">
      <alignment vertical="center"/>
    </xf>
    <xf numFmtId="3" fontId="3" fillId="3" borderId="3" xfId="67" applyNumberFormat="1" applyFont="1" applyFill="1" applyBorder="1" applyAlignment="1">
      <alignment vertical="center"/>
    </xf>
    <xf numFmtId="3" fontId="3" fillId="3" borderId="10" xfId="67" applyNumberFormat="1" applyFont="1" applyFill="1" applyBorder="1" applyAlignment="1">
      <alignment vertical="center"/>
    </xf>
    <xf numFmtId="3" fontId="3" fillId="3" borderId="6" xfId="62" applyNumberFormat="1" applyFont="1" applyFill="1" applyBorder="1" applyAlignment="1">
      <alignment horizontal="center" vertical="center" wrapText="1"/>
    </xf>
    <xf numFmtId="3" fontId="3" fillId="3" borderId="7" xfId="62" applyNumberFormat="1" applyFont="1" applyFill="1" applyBorder="1" applyAlignment="1">
      <alignment horizontal="center" vertical="center" wrapText="1"/>
    </xf>
    <xf numFmtId="3" fontId="3" fillId="3" borderId="0" xfId="62" applyNumberFormat="1" applyFont="1" applyFill="1" applyBorder="1" applyAlignment="1">
      <alignment horizontal="center" vertical="center" wrapText="1"/>
    </xf>
    <xf numFmtId="0" fontId="3" fillId="3" borderId="9" xfId="62" applyNumberFormat="1" applyFont="1" applyFill="1" applyBorder="1" applyAlignment="1">
      <alignment horizontal="center" vertical="center"/>
    </xf>
    <xf numFmtId="0" fontId="3" fillId="3" borderId="8" xfId="62" applyNumberFormat="1" applyFont="1" applyFill="1" applyBorder="1" applyAlignment="1">
      <alignment horizontal="center" vertical="center" textRotation="90"/>
    </xf>
    <xf numFmtId="3" fontId="3" fillId="3" borderId="9" xfId="62" applyNumberFormat="1" applyFont="1" applyFill="1" applyBorder="1" applyAlignment="1">
      <alignment horizontal="center" vertical="center" wrapText="1"/>
    </xf>
    <xf numFmtId="3" fontId="3" fillId="3" borderId="12" xfId="62" applyNumberFormat="1" applyFont="1" applyFill="1" applyBorder="1" applyAlignment="1">
      <alignment horizontal="center" vertical="center" wrapText="1"/>
    </xf>
    <xf numFmtId="0" fontId="3" fillId="0" borderId="5" xfId="62" applyNumberFormat="1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22" fillId="0" borderId="0" xfId="0" applyFont="1"/>
    <xf numFmtId="167" fontId="0" fillId="0" borderId="0" xfId="0" applyNumberFormat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4" fillId="0" borderId="5" xfId="62" applyNumberFormat="1" applyFont="1" applyFill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5" xfId="62" applyNumberFormat="1" applyFont="1" applyFill="1" applyBorder="1" applyAlignment="1">
      <alignment horizontal="center" vertical="center"/>
    </xf>
    <xf numFmtId="1" fontId="12" fillId="2" borderId="5" xfId="70" applyNumberFormat="1" applyFont="1" applyFill="1" applyBorder="1" applyAlignment="1">
      <alignment horizontal="center" vertical="center"/>
    </xf>
    <xf numFmtId="0" fontId="12" fillId="2" borderId="5" xfId="7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right" vertical="center"/>
    </xf>
    <xf numFmtId="167" fontId="12" fillId="0" borderId="5" xfId="0" applyNumberFormat="1" applyFont="1" applyFill="1" applyBorder="1" applyAlignment="1">
      <alignment horizontal="right" vertical="center"/>
    </xf>
    <xf numFmtId="0" fontId="12" fillId="2" borderId="5" xfId="3" applyFont="1" applyFill="1" applyBorder="1" applyAlignment="1">
      <alignment vertical="center"/>
    </xf>
    <xf numFmtId="0" fontId="14" fillId="0" borderId="9" xfId="62" applyNumberFormat="1" applyFont="1" applyFill="1" applyBorder="1" applyAlignment="1">
      <alignment horizontal="center" vertical="center"/>
    </xf>
    <xf numFmtId="0" fontId="5" fillId="0" borderId="0" xfId="16" applyFont="1"/>
    <xf numFmtId="0" fontId="5" fillId="0" borderId="0" xfId="16" applyFont="1" applyFill="1" applyAlignment="1">
      <alignment vertical="center"/>
    </xf>
    <xf numFmtId="0" fontId="22" fillId="2" borderId="0" xfId="16" applyFont="1" applyFill="1" applyAlignment="1">
      <alignment vertical="center"/>
    </xf>
    <xf numFmtId="0" fontId="21" fillId="0" borderId="0" xfId="16" applyFont="1" applyAlignment="1">
      <alignment vertical="center"/>
    </xf>
    <xf numFmtId="0" fontId="1" fillId="0" borderId="0" xfId="16"/>
    <xf numFmtId="0" fontId="7" fillId="0" borderId="0" xfId="16" applyFont="1"/>
    <xf numFmtId="0" fontId="7" fillId="0" borderId="0" xfId="16" applyFont="1" applyAlignment="1">
      <alignment vertical="center"/>
    </xf>
    <xf numFmtId="0" fontId="1" fillId="0" borderId="0" xfId="16" applyAlignment="1">
      <alignment vertical="center"/>
    </xf>
    <xf numFmtId="0" fontId="24" fillId="0" borderId="5" xfId="16" applyFont="1" applyFill="1" applyBorder="1" applyAlignment="1">
      <alignment horizontal="center" vertical="center"/>
    </xf>
    <xf numFmtId="0" fontId="14" fillId="0" borderId="5" xfId="16" applyFont="1" applyFill="1" applyBorder="1" applyAlignment="1">
      <alignment horizontal="center" vertical="center"/>
    </xf>
    <xf numFmtId="0" fontId="19" fillId="0" borderId="5" xfId="16" applyFont="1" applyFill="1" applyBorder="1" applyAlignment="1">
      <alignment horizontal="center" vertical="center"/>
    </xf>
    <xf numFmtId="0" fontId="19" fillId="0" borderId="5" xfId="16" applyFont="1" applyFill="1" applyBorder="1" applyAlignment="1">
      <alignment horizontal="right" vertical="center"/>
    </xf>
    <xf numFmtId="0" fontId="14" fillId="0" borderId="5" xfId="16" applyFont="1" applyFill="1" applyBorder="1" applyAlignment="1">
      <alignment horizontal="right" vertical="center"/>
    </xf>
    <xf numFmtId="0" fontId="19" fillId="2" borderId="5" xfId="16" applyFont="1" applyFill="1" applyBorder="1" applyAlignment="1">
      <alignment horizontal="center" vertical="center"/>
    </xf>
    <xf numFmtId="0" fontId="14" fillId="2" borderId="5" xfId="16" applyFont="1" applyFill="1" applyBorder="1" applyAlignment="1">
      <alignment horizontal="center" vertical="center"/>
    </xf>
    <xf numFmtId="0" fontId="17" fillId="2" borderId="5" xfId="16" applyFont="1" applyFill="1" applyBorder="1" applyAlignment="1">
      <alignment horizontal="left" vertical="center"/>
    </xf>
    <xf numFmtId="0" fontId="24" fillId="2" borderId="5" xfId="16" applyFont="1" applyFill="1" applyBorder="1" applyAlignment="1">
      <alignment horizontal="center" vertical="center"/>
    </xf>
    <xf numFmtId="0" fontId="19" fillId="2" borderId="5" xfId="16" applyFont="1" applyFill="1" applyBorder="1" applyAlignment="1">
      <alignment horizontal="right" vertical="center"/>
    </xf>
    <xf numFmtId="0" fontId="14" fillId="2" borderId="5" xfId="16" applyFont="1" applyFill="1" applyBorder="1" applyAlignment="1">
      <alignment horizontal="right" vertical="center"/>
    </xf>
    <xf numFmtId="165" fontId="14" fillId="2" borderId="5" xfId="16" applyNumberFormat="1" applyFont="1" applyFill="1" applyBorder="1" applyAlignment="1">
      <alignment horizontal="right" vertical="center"/>
    </xf>
    <xf numFmtId="0" fontId="14" fillId="2" borderId="5" xfId="80" applyNumberFormat="1" applyFont="1" applyFill="1" applyBorder="1" applyAlignment="1">
      <alignment horizontal="right" vertical="center" wrapText="1"/>
    </xf>
    <xf numFmtId="0" fontId="14" fillId="2" borderId="5" xfId="82" applyFont="1" applyFill="1" applyBorder="1" applyAlignment="1">
      <alignment horizontal="right" vertical="center"/>
    </xf>
    <xf numFmtId="167" fontId="14" fillId="2" borderId="5" xfId="81" applyNumberFormat="1" applyFont="1" applyFill="1" applyBorder="1" applyAlignment="1">
      <alignment horizontal="right" vertical="center"/>
    </xf>
    <xf numFmtId="1" fontId="19" fillId="2" borderId="5" xfId="16" applyNumberFormat="1" applyFont="1" applyFill="1" applyBorder="1" applyAlignment="1">
      <alignment horizontal="center" vertical="center"/>
    </xf>
    <xf numFmtId="0" fontId="19" fillId="2" borderId="5" xfId="16" applyFont="1" applyFill="1" applyBorder="1" applyAlignment="1">
      <alignment horizontal="left" vertical="center"/>
    </xf>
    <xf numFmtId="0" fontId="19" fillId="2" borderId="5" xfId="16" applyNumberFormat="1" applyFont="1" applyFill="1" applyBorder="1" applyAlignment="1">
      <alignment horizontal="center" vertical="center"/>
    </xf>
    <xf numFmtId="3" fontId="19" fillId="2" borderId="5" xfId="16" applyNumberFormat="1" applyFont="1" applyFill="1" applyBorder="1" applyAlignment="1">
      <alignment horizontal="right" vertical="center"/>
    </xf>
    <xf numFmtId="3" fontId="14" fillId="2" borderId="5" xfId="16" applyNumberFormat="1" applyFont="1" applyFill="1" applyBorder="1" applyAlignment="1">
      <alignment horizontal="right" vertical="center"/>
    </xf>
    <xf numFmtId="3" fontId="12" fillId="2" borderId="5" xfId="16" applyNumberFormat="1" applyFont="1" applyFill="1" applyBorder="1" applyAlignment="1">
      <alignment horizontal="right" vertical="center"/>
    </xf>
    <xf numFmtId="1" fontId="17" fillId="2" borderId="5" xfId="16" applyNumberFormat="1" applyFont="1" applyFill="1" applyBorder="1" applyAlignment="1">
      <alignment horizontal="right" vertical="center"/>
    </xf>
    <xf numFmtId="165" fontId="12" fillId="2" borderId="5" xfId="16" applyNumberFormat="1" applyFont="1" applyFill="1" applyBorder="1" applyAlignment="1">
      <alignment horizontal="right" vertical="center"/>
    </xf>
    <xf numFmtId="167" fontId="19" fillId="2" borderId="5" xfId="16" applyNumberFormat="1" applyFont="1" applyFill="1" applyBorder="1" applyAlignment="1">
      <alignment horizontal="right" vertical="center"/>
    </xf>
    <xf numFmtId="3" fontId="7" fillId="2" borderId="0" xfId="16" applyNumberFormat="1" applyFont="1" applyFill="1" applyBorder="1" applyAlignment="1">
      <alignment horizontal="right" vertical="center"/>
    </xf>
    <xf numFmtId="3" fontId="7" fillId="2" borderId="0" xfId="79" applyNumberFormat="1" applyFont="1" applyFill="1" applyBorder="1" applyAlignment="1">
      <alignment horizontal="right" vertical="center"/>
    </xf>
    <xf numFmtId="168" fontId="7" fillId="2" borderId="0" xfId="29" applyNumberFormat="1" applyFont="1" applyFill="1" applyBorder="1" applyAlignment="1">
      <alignment horizontal="right" vertical="center"/>
    </xf>
    <xf numFmtId="0" fontId="7" fillId="2" borderId="0" xfId="16" applyFont="1" applyFill="1" applyBorder="1" applyAlignment="1">
      <alignment horizontal="center" vertical="center"/>
    </xf>
    <xf numFmtId="0" fontId="7" fillId="2" borderId="0" xfId="16" applyFont="1" applyFill="1" applyBorder="1" applyAlignment="1">
      <alignment horizontal="center" vertical="center" wrapText="1"/>
    </xf>
    <xf numFmtId="0" fontId="7" fillId="2" borderId="0" xfId="16" applyFont="1" applyFill="1"/>
    <xf numFmtId="1" fontId="14" fillId="2" borderId="5" xfId="16" applyNumberFormat="1" applyFont="1" applyFill="1" applyBorder="1" applyAlignment="1" applyProtection="1">
      <alignment horizontal="center" vertical="center"/>
    </xf>
    <xf numFmtId="49" fontId="14" fillId="2" borderId="5" xfId="16" applyNumberFormat="1" applyFont="1" applyFill="1" applyBorder="1" applyAlignment="1">
      <alignment horizontal="center" vertical="center"/>
    </xf>
    <xf numFmtId="165" fontId="17" fillId="2" borderId="5" xfId="16" applyNumberFormat="1" applyFont="1" applyFill="1" applyBorder="1" applyAlignment="1">
      <alignment horizontal="right" vertical="center"/>
    </xf>
    <xf numFmtId="167" fontId="14" fillId="2" borderId="5" xfId="16" applyNumberFormat="1" applyFont="1" applyFill="1" applyBorder="1" applyAlignment="1">
      <alignment horizontal="right" vertical="center"/>
    </xf>
    <xf numFmtId="3" fontId="21" fillId="2" borderId="0" xfId="16" applyNumberFormat="1" applyFont="1" applyFill="1" applyBorder="1" applyAlignment="1">
      <alignment horizontal="right" vertical="center"/>
    </xf>
    <xf numFmtId="3" fontId="21" fillId="2" borderId="0" xfId="79" applyNumberFormat="1" applyFont="1" applyFill="1" applyBorder="1" applyAlignment="1">
      <alignment horizontal="right" vertical="center"/>
    </xf>
    <xf numFmtId="168" fontId="21" fillId="2" borderId="0" xfId="29" applyNumberFormat="1" applyFont="1" applyFill="1" applyBorder="1" applyAlignment="1">
      <alignment horizontal="right" vertical="center"/>
    </xf>
    <xf numFmtId="0" fontId="21" fillId="2" borderId="0" xfId="16" applyFont="1" applyFill="1" applyBorder="1" applyAlignment="1">
      <alignment horizontal="center" vertical="center"/>
    </xf>
    <xf numFmtId="0" fontId="21" fillId="2" borderId="0" xfId="16" applyFont="1" applyFill="1" applyBorder="1" applyAlignment="1">
      <alignment horizontal="center" vertical="center" textRotation="90"/>
    </xf>
    <xf numFmtId="0" fontId="23" fillId="2" borderId="0" xfId="16" applyFont="1" applyFill="1"/>
    <xf numFmtId="167" fontId="19" fillId="0" borderId="5" xfId="16" applyNumberFormat="1" applyFont="1" applyFill="1" applyBorder="1" applyAlignment="1">
      <alignment horizontal="center" vertical="center"/>
    </xf>
    <xf numFmtId="167" fontId="12" fillId="2" borderId="5" xfId="16" applyNumberFormat="1" applyFont="1" applyFill="1" applyBorder="1" applyAlignment="1">
      <alignment horizontal="right" vertical="center"/>
    </xf>
    <xf numFmtId="167" fontId="17" fillId="2" borderId="5" xfId="16" applyNumberFormat="1" applyFont="1" applyFill="1" applyBorder="1" applyAlignment="1">
      <alignment horizontal="right" vertical="center"/>
    </xf>
    <xf numFmtId="167" fontId="1" fillId="0" borderId="0" xfId="16" applyNumberFormat="1"/>
    <xf numFmtId="0" fontId="19" fillId="0" borderId="1" xfId="62" applyNumberFormat="1" applyFont="1" applyFill="1" applyBorder="1" applyAlignment="1">
      <alignment horizontal="center" vertical="center"/>
    </xf>
    <xf numFmtId="0" fontId="19" fillId="0" borderId="8" xfId="62" applyNumberFormat="1" applyFont="1" applyFill="1" applyBorder="1" applyAlignment="1">
      <alignment horizontal="center" vertical="center"/>
    </xf>
    <xf numFmtId="0" fontId="19" fillId="0" borderId="4" xfId="62" applyNumberFormat="1" applyFont="1" applyFill="1" applyBorder="1" applyAlignment="1">
      <alignment horizontal="center" vertical="center"/>
    </xf>
    <xf numFmtId="0" fontId="19" fillId="0" borderId="5" xfId="62" applyNumberFormat="1" applyFont="1" applyFill="1" applyBorder="1" applyAlignment="1">
      <alignment horizontal="center" vertical="center"/>
    </xf>
    <xf numFmtId="167" fontId="19" fillId="0" borderId="5" xfId="62" applyNumberFormat="1" applyFont="1" applyFill="1" applyBorder="1" applyAlignment="1">
      <alignment horizontal="center" vertical="center"/>
    </xf>
    <xf numFmtId="167" fontId="19" fillId="0" borderId="1" xfId="62" applyNumberFormat="1" applyFont="1" applyFill="1" applyBorder="1" applyAlignment="1">
      <alignment horizontal="center" vertical="center"/>
    </xf>
    <xf numFmtId="0" fontId="14" fillId="0" borderId="5" xfId="16" applyFont="1" applyBorder="1" applyAlignment="1">
      <alignment vertical="center"/>
    </xf>
    <xf numFmtId="49" fontId="14" fillId="0" borderId="5" xfId="16" applyNumberFormat="1" applyFont="1" applyFill="1" applyBorder="1" applyAlignment="1">
      <alignment horizontal="right" vertical="center" wrapText="1"/>
    </xf>
    <xf numFmtId="0" fontId="14" fillId="0" borderId="5" xfId="16" applyFont="1" applyBorder="1" applyAlignment="1">
      <alignment horizontal="right" vertical="center"/>
    </xf>
    <xf numFmtId="167" fontId="14" fillId="0" borderId="5" xfId="16" applyNumberFormat="1" applyFont="1" applyBorder="1" applyAlignment="1">
      <alignment horizontal="right" vertical="center"/>
    </xf>
    <xf numFmtId="0" fontId="5" fillId="2" borderId="0" xfId="16" applyFont="1" applyFill="1"/>
    <xf numFmtId="3" fontId="17" fillId="2" borderId="5" xfId="16" applyNumberFormat="1" applyFont="1" applyFill="1" applyBorder="1" applyAlignment="1">
      <alignment horizontal="right" vertical="center"/>
    </xf>
    <xf numFmtId="1" fontId="12" fillId="2" borderId="5" xfId="16" applyNumberFormat="1" applyFont="1" applyFill="1" applyBorder="1" applyAlignment="1">
      <alignment horizontal="right" vertical="center"/>
    </xf>
    <xf numFmtId="0" fontId="7" fillId="2" borderId="0" xfId="16" applyFont="1" applyFill="1" applyBorder="1" applyAlignment="1">
      <alignment horizontal="center" vertical="center" textRotation="90"/>
    </xf>
    <xf numFmtId="0" fontId="25" fillId="2" borderId="0" xfId="16" applyFont="1" applyFill="1"/>
    <xf numFmtId="0" fontId="14" fillId="2" borderId="5" xfId="8" applyFont="1" applyFill="1" applyBorder="1" applyAlignment="1">
      <alignment horizontal="left" vertical="center"/>
    </xf>
    <xf numFmtId="0" fontId="19" fillId="2" borderId="5" xfId="16" applyFont="1" applyFill="1" applyBorder="1" applyAlignment="1">
      <alignment vertical="center" wrapText="1"/>
    </xf>
    <xf numFmtId="49" fontId="20" fillId="2" borderId="5" xfId="16" applyNumberFormat="1" applyFont="1" applyFill="1" applyBorder="1" applyAlignment="1">
      <alignment horizontal="center" vertical="center"/>
    </xf>
    <xf numFmtId="0" fontId="20" fillId="2" borderId="5" xfId="16" applyNumberFormat="1" applyFont="1" applyFill="1" applyBorder="1" applyAlignment="1">
      <alignment horizontal="center" vertical="center"/>
    </xf>
    <xf numFmtId="0" fontId="20" fillId="2" borderId="5" xfId="16" applyNumberFormat="1" applyFont="1" applyFill="1" applyBorder="1" applyAlignment="1">
      <alignment horizontal="right" vertical="center"/>
    </xf>
    <xf numFmtId="167" fontId="20" fillId="2" borderId="5" xfId="16" applyNumberFormat="1" applyFont="1" applyFill="1" applyBorder="1" applyAlignment="1">
      <alignment horizontal="right" vertical="center"/>
    </xf>
    <xf numFmtId="0" fontId="24" fillId="2" borderId="5" xfId="16" applyFont="1" applyFill="1" applyBorder="1" applyAlignment="1">
      <alignment horizontal="right" vertical="center"/>
    </xf>
    <xf numFmtId="0" fontId="19" fillId="2" borderId="5" xfId="29" applyFont="1" applyFill="1" applyBorder="1" applyAlignment="1">
      <alignment horizontal="center" vertical="center" wrapText="1"/>
    </xf>
    <xf numFmtId="0" fontId="19" fillId="2" borderId="5" xfId="29" applyNumberFormat="1" applyFont="1" applyFill="1" applyBorder="1" applyAlignment="1">
      <alignment horizontal="center" vertical="center"/>
    </xf>
    <xf numFmtId="0" fontId="19" fillId="2" borderId="5" xfId="29" applyFont="1" applyFill="1" applyBorder="1" applyAlignment="1">
      <alignment horizontal="center" vertical="center"/>
    </xf>
    <xf numFmtId="2" fontId="12" fillId="2" borderId="5" xfId="16" applyNumberFormat="1" applyFont="1" applyFill="1" applyBorder="1" applyAlignment="1">
      <alignment horizontal="right" vertical="center"/>
    </xf>
    <xf numFmtId="0" fontId="19" fillId="2" borderId="5" xfId="80" applyNumberFormat="1" applyFont="1" applyFill="1" applyBorder="1" applyAlignment="1">
      <alignment horizontal="right" vertical="center" wrapText="1"/>
    </xf>
    <xf numFmtId="0" fontId="19" fillId="2" borderId="5" xfId="82" applyFont="1" applyFill="1" applyBorder="1" applyAlignment="1">
      <alignment horizontal="right" vertical="center"/>
    </xf>
    <xf numFmtId="167" fontId="14" fillId="0" borderId="5" xfId="16" applyNumberFormat="1" applyFont="1" applyFill="1" applyBorder="1" applyAlignment="1">
      <alignment horizontal="right" vertical="center"/>
    </xf>
    <xf numFmtId="167" fontId="12" fillId="2" borderId="5" xfId="16" applyNumberFormat="1" applyFont="1" applyFill="1" applyBorder="1" applyAlignment="1">
      <alignment vertical="center"/>
    </xf>
    <xf numFmtId="167" fontId="14" fillId="2" borderId="5" xfId="16" applyNumberFormat="1" applyFont="1" applyFill="1" applyBorder="1" applyAlignment="1">
      <alignment vertical="center"/>
    </xf>
    <xf numFmtId="167" fontId="14" fillId="0" borderId="5" xfId="16" applyNumberFormat="1" applyFont="1" applyFill="1" applyBorder="1" applyAlignment="1">
      <alignment vertical="center"/>
    </xf>
    <xf numFmtId="0" fontId="19" fillId="2" borderId="5" xfId="24" applyFont="1" applyFill="1" applyBorder="1" applyAlignment="1">
      <alignment horizontal="left" vertical="center"/>
    </xf>
    <xf numFmtId="49" fontId="19" fillId="2" borderId="5" xfId="24" applyNumberFormat="1" applyFont="1" applyFill="1" applyBorder="1" applyAlignment="1">
      <alignment horizontal="center" vertical="center"/>
    </xf>
    <xf numFmtId="0" fontId="19" fillId="2" borderId="5" xfId="24" applyFont="1" applyFill="1" applyBorder="1" applyAlignment="1">
      <alignment horizontal="center" vertical="center"/>
    </xf>
    <xf numFmtId="2" fontId="19" fillId="2" borderId="5" xfId="24" applyNumberFormat="1" applyFont="1" applyFill="1" applyBorder="1" applyAlignment="1">
      <alignment horizontal="center" vertical="center" wrapText="1"/>
    </xf>
    <xf numFmtId="0" fontId="19" fillId="0" borderId="5" xfId="24" applyFont="1" applyFill="1" applyBorder="1" applyAlignment="1">
      <alignment horizontal="right" vertical="center"/>
    </xf>
    <xf numFmtId="3" fontId="19" fillId="0" borderId="5" xfId="24" applyNumberFormat="1" applyFont="1" applyFill="1" applyBorder="1" applyAlignment="1">
      <alignment horizontal="right" vertical="center"/>
    </xf>
    <xf numFmtId="0" fontId="19" fillId="0" borderId="5" xfId="24" applyFont="1" applyFill="1" applyBorder="1" applyAlignment="1">
      <alignment horizontal="center" vertical="center"/>
    </xf>
    <xf numFmtId="167" fontId="19" fillId="0" borderId="5" xfId="24" applyNumberFormat="1" applyFont="1" applyFill="1" applyBorder="1" applyAlignment="1">
      <alignment horizontal="right" vertical="center"/>
    </xf>
    <xf numFmtId="1" fontId="14" fillId="2" borderId="5" xfId="16" applyNumberFormat="1" applyFont="1" applyFill="1" applyBorder="1" applyAlignment="1">
      <alignment horizontal="right" vertical="center"/>
    </xf>
    <xf numFmtId="0" fontId="6" fillId="0" borderId="0" xfId="7"/>
    <xf numFmtId="0" fontId="4" fillId="0" borderId="5" xfId="7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distributed"/>
    </xf>
    <xf numFmtId="49" fontId="4" fillId="0" borderId="5" xfId="7" applyNumberFormat="1" applyFont="1" applyFill="1" applyBorder="1" applyAlignment="1">
      <alignment horizontal="center" vertical="center" wrapText="1"/>
    </xf>
    <xf numFmtId="0" fontId="4" fillId="2" borderId="5" xfId="62" applyNumberFormat="1" applyFont="1" applyFill="1" applyBorder="1" applyAlignment="1">
      <alignment horizontal="center" vertical="center"/>
    </xf>
    <xf numFmtId="0" fontId="4" fillId="0" borderId="5" xfId="7" applyFont="1" applyFill="1" applyBorder="1" applyAlignment="1">
      <alignment horizontal="center" textRotation="90" wrapText="1"/>
    </xf>
    <xf numFmtId="0" fontId="6" fillId="0" borderId="5" xfId="7" applyFont="1" applyBorder="1"/>
    <xf numFmtId="0" fontId="4" fillId="2" borderId="5" xfId="62" applyNumberFormat="1" applyFont="1" applyFill="1" applyBorder="1" applyAlignment="1">
      <alignment vertical="justify"/>
    </xf>
    <xf numFmtId="0" fontId="3" fillId="0" borderId="0" xfId="7" applyFont="1" applyFill="1"/>
    <xf numFmtId="0" fontId="3" fillId="2" borderId="0" xfId="7" applyFont="1" applyFill="1"/>
    <xf numFmtId="0" fontId="5" fillId="0" borderId="0" xfId="7" applyFont="1" applyFill="1"/>
    <xf numFmtId="0" fontId="6" fillId="0" borderId="0" xfId="7" applyFill="1"/>
    <xf numFmtId="0" fontId="6" fillId="0" borderId="0" xfId="7" applyFill="1" applyAlignment="1">
      <alignment horizontal="center"/>
    </xf>
    <xf numFmtId="3" fontId="3" fillId="3" borderId="8" xfId="62" applyNumberFormat="1" applyFont="1" applyFill="1" applyBorder="1" applyAlignment="1">
      <alignment horizontal="center" vertical="center" wrapText="1"/>
    </xf>
    <xf numFmtId="4" fontId="12" fillId="2" borderId="5" xfId="16" applyNumberFormat="1" applyFont="1" applyFill="1" applyBorder="1" applyAlignment="1">
      <alignment horizontal="right" vertical="center"/>
    </xf>
    <xf numFmtId="0" fontId="12" fillId="2" borderId="5" xfId="16" applyFont="1" applyFill="1" applyBorder="1" applyAlignment="1">
      <alignment horizontal="left" vertical="center"/>
    </xf>
    <xf numFmtId="0" fontId="26" fillId="2" borderId="0" xfId="16" applyFont="1" applyFill="1"/>
    <xf numFmtId="1" fontId="12" fillId="0" borderId="5" xfId="16" applyNumberFormat="1" applyFont="1" applyFill="1" applyBorder="1" applyAlignment="1">
      <alignment horizontal="center" vertical="center" wrapText="1"/>
    </xf>
    <xf numFmtId="0" fontId="19" fillId="0" borderId="5" xfId="8" applyFont="1" applyFill="1" applyBorder="1" applyAlignment="1">
      <alignment horizontal="center" vertical="center"/>
    </xf>
    <xf numFmtId="0" fontId="12" fillId="0" borderId="5" xfId="16" applyNumberFormat="1" applyFont="1" applyFill="1" applyBorder="1" applyAlignment="1">
      <alignment horizontal="center" vertical="center"/>
    </xf>
    <xf numFmtId="0" fontId="12" fillId="3" borderId="5" xfId="16" applyNumberFormat="1" applyFont="1" applyFill="1" applyBorder="1" applyAlignment="1">
      <alignment horizontal="center" vertical="center"/>
    </xf>
    <xf numFmtId="0" fontId="19" fillId="2" borderId="5" xfId="16" applyNumberFormat="1" applyFont="1" applyFill="1" applyBorder="1" applyAlignment="1" applyProtection="1">
      <alignment horizontal="center"/>
    </xf>
    <xf numFmtId="0" fontId="19" fillId="2" borderId="5" xfId="16" applyNumberFormat="1" applyFont="1" applyFill="1" applyBorder="1" applyAlignment="1">
      <alignment horizontal="center"/>
    </xf>
    <xf numFmtId="0" fontId="19" fillId="0" borderId="5" xfId="62" applyNumberFormat="1" applyFont="1" applyFill="1" applyBorder="1" applyAlignment="1">
      <alignment horizontal="right" vertical="center" wrapText="1"/>
    </xf>
    <xf numFmtId="0" fontId="19" fillId="0" borderId="5" xfId="79" applyFont="1" applyFill="1" applyBorder="1" applyAlignment="1">
      <alignment horizontal="right" vertical="center"/>
    </xf>
    <xf numFmtId="167" fontId="19" fillId="0" borderId="5" xfId="16" applyNumberFormat="1" applyFont="1" applyFill="1" applyBorder="1" applyAlignment="1">
      <alignment horizontal="right" vertical="center"/>
    </xf>
    <xf numFmtId="0" fontId="19" fillId="2" borderId="5" xfId="16" applyNumberFormat="1" applyFont="1" applyFill="1" applyBorder="1" applyAlignment="1" applyProtection="1">
      <alignment horizontal="center" vertical="center"/>
    </xf>
    <xf numFmtId="49" fontId="20" fillId="0" borderId="5" xfId="16" applyNumberFormat="1" applyFont="1" applyFill="1" applyBorder="1" applyAlignment="1">
      <alignment horizontal="center" vertical="center"/>
    </xf>
    <xf numFmtId="0" fontId="20" fillId="0" borderId="5" xfId="16" applyNumberFormat="1" applyFont="1" applyFill="1" applyBorder="1" applyAlignment="1">
      <alignment horizontal="center" vertical="center"/>
    </xf>
    <xf numFmtId="0" fontId="27" fillId="0" borderId="5" xfId="16" applyNumberFormat="1" applyFont="1" applyFill="1" applyBorder="1" applyAlignment="1">
      <alignment horizontal="center" vertical="center"/>
    </xf>
    <xf numFmtId="0" fontId="14" fillId="0" borderId="5" xfId="16" applyNumberFormat="1" applyFont="1" applyFill="1" applyBorder="1" applyAlignment="1">
      <alignment horizontal="right" vertical="center"/>
    </xf>
    <xf numFmtId="0" fontId="20" fillId="0" borderId="5" xfId="16" applyNumberFormat="1" applyFont="1" applyFill="1" applyBorder="1" applyAlignment="1">
      <alignment horizontal="right" vertical="center"/>
    </xf>
    <xf numFmtId="167" fontId="12" fillId="0" borderId="5" xfId="16" applyNumberFormat="1" applyFont="1" applyFill="1" applyBorder="1" applyAlignment="1">
      <alignment horizontal="right" vertical="center"/>
    </xf>
    <xf numFmtId="0" fontId="26" fillId="2" borderId="0" xfId="16" applyFont="1" applyFill="1" applyAlignment="1">
      <alignment vertical="center"/>
    </xf>
    <xf numFmtId="2" fontId="19" fillId="0" borderId="5" xfId="24" applyNumberFormat="1" applyFont="1" applyFill="1" applyBorder="1" applyAlignment="1">
      <alignment horizontal="right" vertical="center"/>
    </xf>
    <xf numFmtId="2" fontId="14" fillId="0" borderId="5" xfId="24" applyNumberFormat="1" applyFont="1" applyFill="1" applyBorder="1" applyAlignment="1">
      <alignment horizontal="right" vertical="center"/>
    </xf>
    <xf numFmtId="2" fontId="17" fillId="2" borderId="5" xfId="16" applyNumberFormat="1" applyFont="1" applyFill="1" applyBorder="1" applyAlignment="1">
      <alignment horizontal="right" vertical="center"/>
    </xf>
    <xf numFmtId="1" fontId="14" fillId="0" borderId="5" xfId="24" applyNumberFormat="1" applyFont="1" applyFill="1" applyBorder="1" applyAlignment="1">
      <alignment horizontal="right" vertical="center"/>
    </xf>
    <xf numFmtId="0" fontId="19" fillId="2" borderId="4" xfId="16" applyFont="1" applyFill="1" applyBorder="1" applyAlignment="1">
      <alignment horizontal="center" vertical="center"/>
    </xf>
    <xf numFmtId="0" fontId="19" fillId="0" borderId="15" xfId="62" applyNumberFormat="1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NumberFormat="1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NumberFormat="1" applyFont="1" applyFill="1" applyBorder="1" applyAlignment="1">
      <alignment horizontal="center" vertical="center"/>
    </xf>
    <xf numFmtId="0" fontId="19" fillId="0" borderId="5" xfId="62" applyNumberFormat="1" applyFont="1" applyFill="1" applyBorder="1" applyAlignment="1">
      <alignment horizontal="right" vertical="center"/>
    </xf>
    <xf numFmtId="49" fontId="19" fillId="2" borderId="5" xfId="0" applyNumberFormat="1" applyFont="1" applyFill="1" applyBorder="1" applyAlignment="1">
      <alignment vertical="center"/>
    </xf>
    <xf numFmtId="49" fontId="19" fillId="0" borderId="5" xfId="16" applyNumberFormat="1" applyFont="1" applyFill="1" applyBorder="1" applyAlignment="1">
      <alignment horizontal="center"/>
    </xf>
    <xf numFmtId="0" fontId="19" fillId="2" borderId="5" xfId="24" applyNumberFormat="1" applyFont="1" applyFill="1" applyBorder="1" applyAlignment="1">
      <alignment horizontal="center" vertical="center"/>
    </xf>
    <xf numFmtId="1" fontId="19" fillId="2" borderId="5" xfId="24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5" xfId="0" applyNumberFormat="1" applyFont="1" applyFill="1" applyBorder="1" applyAlignment="1" applyProtection="1">
      <alignment horizontal="center" vertical="center"/>
    </xf>
    <xf numFmtId="165" fontId="12" fillId="0" borderId="5" xfId="0" applyNumberFormat="1" applyFont="1" applyFill="1" applyBorder="1" applyAlignment="1">
      <alignment horizontal="right" vertical="center"/>
    </xf>
    <xf numFmtId="167" fontId="19" fillId="0" borderId="5" xfId="62" applyNumberFormat="1" applyFont="1" applyFill="1" applyBorder="1" applyAlignment="1">
      <alignment horizontal="right" vertical="center"/>
    </xf>
    <xf numFmtId="1" fontId="12" fillId="2" borderId="1" xfId="70" applyNumberFormat="1" applyFont="1" applyFill="1" applyBorder="1" applyAlignment="1">
      <alignment horizontal="center" vertical="center"/>
    </xf>
    <xf numFmtId="0" fontId="19" fillId="0" borderId="0" xfId="16" applyFont="1"/>
    <xf numFmtId="3" fontId="3" fillId="3" borderId="8" xfId="62" applyNumberFormat="1" applyFont="1" applyFill="1" applyBorder="1" applyAlignment="1">
      <alignment horizontal="center" vertical="center" wrapText="1"/>
    </xf>
    <xf numFmtId="167" fontId="3" fillId="3" borderId="3" xfId="16" applyNumberFormat="1" applyFont="1" applyFill="1" applyBorder="1" applyAlignment="1">
      <alignment horizontal="center" vertical="center"/>
    </xf>
    <xf numFmtId="167" fontId="3" fillId="3" borderId="11" xfId="16" applyNumberFormat="1" applyFont="1" applyFill="1" applyBorder="1" applyAlignment="1">
      <alignment horizontal="center" vertical="center"/>
    </xf>
    <xf numFmtId="167" fontId="3" fillId="3" borderId="7" xfId="16" applyNumberFormat="1" applyFont="1" applyFill="1" applyBorder="1" applyAlignment="1">
      <alignment horizontal="center" vertical="center"/>
    </xf>
    <xf numFmtId="167" fontId="3" fillId="3" borderId="14" xfId="16" applyNumberFormat="1" applyFont="1" applyFill="1" applyBorder="1" applyAlignment="1">
      <alignment horizontal="center" vertical="center"/>
    </xf>
    <xf numFmtId="167" fontId="3" fillId="3" borderId="9" xfId="16" applyNumberFormat="1" applyFont="1" applyFill="1" applyBorder="1" applyAlignment="1">
      <alignment horizontal="center" vertical="center"/>
    </xf>
    <xf numFmtId="167" fontId="3" fillId="3" borderId="13" xfId="16" applyNumberFormat="1" applyFont="1" applyFill="1" applyBorder="1" applyAlignment="1">
      <alignment horizontal="center" vertical="center"/>
    </xf>
    <xf numFmtId="0" fontId="3" fillId="0" borderId="1" xfId="62" applyNumberFormat="1" applyFont="1" applyFill="1" applyBorder="1" applyAlignment="1">
      <alignment horizontal="center" vertical="center"/>
    </xf>
    <xf numFmtId="0" fontId="3" fillId="0" borderId="8" xfId="62" applyNumberFormat="1" applyFont="1" applyFill="1" applyBorder="1" applyAlignment="1">
      <alignment horizontal="center" vertical="center"/>
    </xf>
    <xf numFmtId="0" fontId="3" fillId="0" borderId="9" xfId="62" applyNumberFormat="1" applyFont="1" applyFill="1" applyBorder="1" applyAlignment="1">
      <alignment horizontal="center" vertical="center"/>
    </xf>
    <xf numFmtId="0" fontId="3" fillId="0" borderId="4" xfId="62" applyNumberFormat="1" applyFont="1" applyFill="1" applyBorder="1" applyAlignment="1">
      <alignment horizontal="center" vertical="center"/>
    </xf>
    <xf numFmtId="1" fontId="3" fillId="0" borderId="5" xfId="62" applyNumberFormat="1" applyFont="1" applyFill="1" applyBorder="1" applyAlignment="1">
      <alignment horizontal="center" vertical="center"/>
    </xf>
    <xf numFmtId="1" fontId="3" fillId="0" borderId="1" xfId="62" applyNumberFormat="1" applyFont="1" applyFill="1" applyBorder="1" applyAlignment="1">
      <alignment horizontal="center" vertical="center"/>
    </xf>
    <xf numFmtId="0" fontId="14" fillId="2" borderId="5" xfId="62" applyNumberFormat="1" applyFont="1" applyFill="1" applyBorder="1" applyAlignment="1">
      <alignment horizontal="left" vertical="center"/>
    </xf>
    <xf numFmtId="0" fontId="12" fillId="2" borderId="5" xfId="16" applyFont="1" applyFill="1" applyBorder="1" applyAlignment="1">
      <alignment vertical="center" wrapText="1"/>
    </xf>
    <xf numFmtId="0" fontId="19" fillId="2" borderId="5" xfId="79" applyFont="1" applyFill="1" applyBorder="1" applyAlignment="1">
      <alignment horizontal="left" vertical="center"/>
    </xf>
    <xf numFmtId="49" fontId="14" fillId="2" borderId="5" xfId="16" applyNumberFormat="1" applyFont="1" applyFill="1" applyBorder="1" applyAlignment="1">
      <alignment horizontal="right" vertical="center" wrapText="1"/>
    </xf>
    <xf numFmtId="0" fontId="14" fillId="2" borderId="5" xfId="20" applyFont="1" applyFill="1" applyBorder="1" applyAlignment="1">
      <alignment horizontal="left" vertical="top"/>
    </xf>
    <xf numFmtId="0" fontId="12" fillId="2" borderId="5" xfId="0" applyFont="1" applyFill="1" applyBorder="1" applyAlignment="1">
      <alignment vertical="center" wrapText="1"/>
    </xf>
    <xf numFmtId="0" fontId="19" fillId="2" borderId="5" xfId="29" applyFont="1" applyFill="1" applyBorder="1" applyAlignment="1" applyProtection="1">
      <alignment horizontal="left" vertical="center" wrapText="1"/>
    </xf>
    <xf numFmtId="0" fontId="29" fillId="2" borderId="1" xfId="62" applyNumberFormat="1" applyFont="1" applyFill="1" applyBorder="1" applyAlignment="1">
      <alignment horizontal="center" vertical="justify"/>
    </xf>
    <xf numFmtId="0" fontId="14" fillId="0" borderId="5" xfId="62" applyNumberFormat="1" applyFont="1" applyFill="1" applyBorder="1" applyAlignment="1">
      <alignment horizontal="left" vertical="center" wrapText="1"/>
    </xf>
    <xf numFmtId="0" fontId="19" fillId="0" borderId="5" xfId="16" applyFont="1" applyBorder="1"/>
    <xf numFmtId="0" fontId="19" fillId="0" borderId="5" xfId="16" applyFont="1" applyBorder="1" applyAlignment="1">
      <alignment vertical="center"/>
    </xf>
    <xf numFmtId="167" fontId="19" fillId="0" borderId="5" xfId="16" applyNumberFormat="1" applyFont="1" applyBorder="1"/>
    <xf numFmtId="0" fontId="19" fillId="0" borderId="5" xfId="16" applyFont="1" applyBorder="1" applyAlignment="1">
      <alignment horizontal="center"/>
    </xf>
    <xf numFmtId="167" fontId="14" fillId="0" borderId="5" xfId="16" applyNumberFormat="1" applyFont="1" applyBorder="1"/>
    <xf numFmtId="49" fontId="14" fillId="0" borderId="5" xfId="7" applyNumberFormat="1" applyFont="1" applyFill="1" applyBorder="1" applyAlignment="1">
      <alignment horizontal="left" vertical="center" wrapText="1"/>
    </xf>
    <xf numFmtId="49" fontId="14" fillId="0" borderId="5" xfId="7" applyNumberFormat="1" applyFont="1" applyFill="1" applyBorder="1" applyAlignment="1">
      <alignment horizontal="center" wrapText="1"/>
    </xf>
    <xf numFmtId="0" fontId="19" fillId="0" borderId="5" xfId="7" applyFont="1" applyFill="1" applyBorder="1"/>
    <xf numFmtId="49" fontId="14" fillId="2" borderId="5" xfId="7" applyNumberFormat="1" applyFont="1" applyFill="1" applyBorder="1" applyAlignment="1">
      <alignment horizontal="left" vertical="center" wrapText="1"/>
    </xf>
    <xf numFmtId="49" fontId="14" fillId="2" borderId="5" xfId="18" applyNumberFormat="1" applyFont="1" applyFill="1" applyBorder="1" applyAlignment="1">
      <alignment horizontal="left" vertical="center"/>
    </xf>
    <xf numFmtId="49" fontId="14" fillId="2" borderId="5" xfId="7" applyNumberFormat="1" applyFont="1" applyFill="1" applyBorder="1" applyAlignment="1">
      <alignment horizontal="center" wrapText="1"/>
    </xf>
    <xf numFmtId="0" fontId="19" fillId="2" borderId="5" xfId="7" applyFont="1" applyFill="1" applyBorder="1"/>
    <xf numFmtId="49" fontId="19" fillId="2" borderId="5" xfId="7" applyNumberFormat="1" applyFont="1" applyFill="1" applyBorder="1" applyAlignment="1">
      <alignment horizontal="center" vertical="center" wrapText="1"/>
    </xf>
    <xf numFmtId="0" fontId="19" fillId="2" borderId="5" xfId="7" applyFont="1" applyFill="1" applyBorder="1" applyAlignment="1">
      <alignment horizontal="center" vertical="center"/>
    </xf>
    <xf numFmtId="0" fontId="19" fillId="2" borderId="5" xfId="7" applyFont="1" applyFill="1" applyBorder="1" applyAlignment="1">
      <alignment horizontal="center"/>
    </xf>
    <xf numFmtId="0" fontId="19" fillId="2" borderId="5" xfId="7" applyFont="1" applyFill="1" applyBorder="1" applyAlignment="1">
      <alignment horizontal="center" wrapText="1"/>
    </xf>
    <xf numFmtId="0" fontId="19" fillId="2" borderId="5" xfId="83" applyFont="1" applyFill="1" applyBorder="1" applyAlignment="1">
      <alignment horizontal="center" vertical="center" wrapText="1"/>
    </xf>
    <xf numFmtId="0" fontId="19" fillId="2" borderId="5" xfId="84" applyFont="1" applyFill="1" applyBorder="1" applyAlignment="1">
      <alignment horizontal="center" vertical="center"/>
    </xf>
    <xf numFmtId="0" fontId="19" fillId="2" borderId="5" xfId="84" applyFont="1" applyFill="1" applyBorder="1" applyAlignment="1">
      <alignment horizontal="left" vertical="center" wrapText="1"/>
    </xf>
    <xf numFmtId="0" fontId="19" fillId="2" borderId="5" xfId="84" applyFont="1" applyFill="1" applyBorder="1" applyAlignment="1">
      <alignment horizontal="center" vertical="center" wrapText="1"/>
    </xf>
    <xf numFmtId="49" fontId="19" fillId="2" borderId="5" xfId="84" applyNumberFormat="1" applyFont="1" applyFill="1" applyBorder="1" applyAlignment="1">
      <alignment horizontal="center" vertical="center"/>
    </xf>
    <xf numFmtId="0" fontId="19" fillId="2" borderId="5" xfId="84" applyFont="1" applyFill="1" applyBorder="1" applyAlignment="1">
      <alignment horizontal="right" vertical="center"/>
    </xf>
    <xf numFmtId="167" fontId="19" fillId="2" borderId="5" xfId="84" applyNumberFormat="1" applyFont="1" applyFill="1" applyBorder="1" applyAlignment="1">
      <alignment horizontal="right" vertical="center"/>
    </xf>
    <xf numFmtId="0" fontId="14" fillId="2" borderId="5" xfId="19" applyFont="1" applyFill="1" applyBorder="1" applyAlignment="1">
      <alignment horizontal="left" vertical="center" wrapText="1"/>
    </xf>
    <xf numFmtId="0" fontId="19" fillId="2" borderId="5" xfId="7" applyFont="1" applyFill="1" applyBorder="1" applyAlignment="1">
      <alignment horizontal="center" vertical="center" wrapText="1"/>
    </xf>
    <xf numFmtId="0" fontId="14" fillId="0" borderId="5" xfId="7" applyFont="1" applyFill="1" applyBorder="1"/>
    <xf numFmtId="0" fontId="30" fillId="0" borderId="5" xfId="7" applyFont="1" applyFill="1" applyBorder="1" applyAlignment="1">
      <alignment horizontal="center"/>
    </xf>
    <xf numFmtId="0" fontId="26" fillId="0" borderId="5" xfId="7" applyFont="1" applyFill="1" applyBorder="1" applyAlignment="1">
      <alignment horizontal="center"/>
    </xf>
    <xf numFmtId="0" fontId="26" fillId="0" borderId="5" xfId="7" applyFont="1" applyFill="1" applyBorder="1"/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5" xfId="84" applyNumberFormat="1" applyFont="1" applyFill="1" applyBorder="1" applyAlignment="1">
      <alignment horizontal="center" vertical="justify"/>
    </xf>
    <xf numFmtId="0" fontId="31" fillId="0" borderId="5" xfId="7" applyFont="1" applyBorder="1"/>
    <xf numFmtId="0" fontId="19" fillId="0" borderId="5" xfId="0" applyFont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/>
    </xf>
    <xf numFmtId="3" fontId="19" fillId="2" borderId="5" xfId="84" applyNumberFormat="1" applyFont="1" applyFill="1" applyBorder="1" applyAlignment="1">
      <alignment horizontal="right" vertical="center"/>
    </xf>
    <xf numFmtId="49" fontId="19" fillId="2" borderId="5" xfId="84" applyNumberFormat="1" applyFont="1" applyFill="1" applyBorder="1" applyAlignment="1">
      <alignment horizontal="center"/>
    </xf>
    <xf numFmtId="0" fontId="32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5" xfId="0" applyFont="1" applyBorder="1" applyAlignment="1">
      <alignment horizontal="center" vertical="center"/>
    </xf>
    <xf numFmtId="167" fontId="14" fillId="0" borderId="5" xfId="0" applyNumberFormat="1" applyFont="1" applyBorder="1"/>
    <xf numFmtId="0" fontId="19" fillId="3" borderId="3" xfId="62" applyNumberFormat="1" applyFont="1" applyFill="1" applyBorder="1" applyAlignment="1">
      <alignment horizontal="center" vertical="center"/>
    </xf>
    <xf numFmtId="0" fontId="19" fillId="3" borderId="7" xfId="62" applyNumberFormat="1" applyFont="1" applyFill="1" applyBorder="1" applyAlignment="1">
      <alignment horizontal="center" vertical="center"/>
    </xf>
    <xf numFmtId="0" fontId="19" fillId="3" borderId="3" xfId="16" applyFont="1" applyFill="1" applyBorder="1" applyAlignment="1">
      <alignment horizontal="center" vertical="center"/>
    </xf>
    <xf numFmtId="0" fontId="19" fillId="3" borderId="11" xfId="16" applyFont="1" applyFill="1" applyBorder="1" applyAlignment="1">
      <alignment horizontal="center" vertical="center"/>
    </xf>
    <xf numFmtId="0" fontId="19" fillId="3" borderId="7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2" xfId="62" applyNumberFormat="1" applyFont="1" applyFill="1" applyBorder="1" applyAlignment="1">
      <alignment horizontal="center" vertical="center" textRotation="90"/>
    </xf>
    <xf numFmtId="3" fontId="19" fillId="3" borderId="2" xfId="67" applyNumberFormat="1" applyFont="1" applyFill="1" applyBorder="1" applyAlignment="1">
      <alignment vertical="center"/>
    </xf>
    <xf numFmtId="3" fontId="19" fillId="3" borderId="3" xfId="67" applyNumberFormat="1" applyFont="1" applyFill="1" applyBorder="1" applyAlignment="1">
      <alignment vertical="center"/>
    </xf>
    <xf numFmtId="3" fontId="19" fillId="3" borderId="10" xfId="67" applyNumberFormat="1" applyFont="1" applyFill="1" applyBorder="1" applyAlignment="1">
      <alignment vertical="center"/>
    </xf>
    <xf numFmtId="3" fontId="19" fillId="3" borderId="6" xfId="62" applyNumberFormat="1" applyFont="1" applyFill="1" applyBorder="1" applyAlignment="1">
      <alignment horizontal="center" vertical="center" wrapText="1"/>
    </xf>
    <xf numFmtId="3" fontId="19" fillId="3" borderId="7" xfId="62" applyNumberFormat="1" applyFont="1" applyFill="1" applyBorder="1" applyAlignment="1">
      <alignment horizontal="center" vertical="center" wrapText="1"/>
    </xf>
    <xf numFmtId="3" fontId="19" fillId="3" borderId="0" xfId="62" applyNumberFormat="1" applyFont="1" applyFill="1" applyBorder="1" applyAlignment="1">
      <alignment horizontal="center" vertical="center" wrapText="1"/>
    </xf>
    <xf numFmtId="0" fontId="19" fillId="3" borderId="9" xfId="62" applyNumberFormat="1" applyFont="1" applyFill="1" applyBorder="1" applyAlignment="1">
      <alignment horizontal="center" vertical="center"/>
    </xf>
    <xf numFmtId="0" fontId="19" fillId="3" borderId="8" xfId="62" applyNumberFormat="1" applyFont="1" applyFill="1" applyBorder="1" applyAlignment="1">
      <alignment horizontal="center" vertical="center" textRotation="90"/>
    </xf>
    <xf numFmtId="3" fontId="19" fillId="3" borderId="8" xfId="62" applyNumberFormat="1" applyFont="1" applyFill="1" applyBorder="1" applyAlignment="1">
      <alignment horizontal="center" vertical="center" wrapText="1"/>
    </xf>
    <xf numFmtId="3" fontId="19" fillId="3" borderId="9" xfId="62" applyNumberFormat="1" applyFont="1" applyFill="1" applyBorder="1" applyAlignment="1">
      <alignment horizontal="center" vertical="center" wrapText="1"/>
    </xf>
    <xf numFmtId="3" fontId="19" fillId="3" borderId="12" xfId="62" applyNumberFormat="1" applyFont="1" applyFill="1" applyBorder="1" applyAlignment="1">
      <alignment horizontal="center" vertical="center" wrapText="1"/>
    </xf>
    <xf numFmtId="0" fontId="19" fillId="3" borderId="9" xfId="16" applyFont="1" applyFill="1" applyBorder="1" applyAlignment="1">
      <alignment horizontal="center" vertical="center"/>
    </xf>
    <xf numFmtId="0" fontId="19" fillId="3" borderId="13" xfId="16" applyFont="1" applyFill="1" applyBorder="1" applyAlignment="1">
      <alignment horizontal="center" vertical="center"/>
    </xf>
    <xf numFmtId="0" fontId="19" fillId="0" borderId="9" xfId="62" applyNumberFormat="1" applyFont="1" applyFill="1" applyBorder="1" applyAlignment="1">
      <alignment horizontal="center" vertical="center"/>
    </xf>
    <xf numFmtId="1" fontId="19" fillId="0" borderId="5" xfId="62" applyNumberFormat="1" applyFont="1" applyFill="1" applyBorder="1" applyAlignment="1">
      <alignment horizontal="center" vertical="center"/>
    </xf>
    <xf numFmtId="1" fontId="19" fillId="0" borderId="1" xfId="62" applyNumberFormat="1" applyFont="1" applyFill="1" applyBorder="1" applyAlignment="1">
      <alignment horizontal="center" vertical="center"/>
    </xf>
    <xf numFmtId="3" fontId="19" fillId="3" borderId="0" xfId="62" applyNumberFormat="1" applyFont="1" applyFill="1" applyBorder="1" applyAlignment="1">
      <alignment horizontal="center" vertical="center" textRotation="90"/>
    </xf>
    <xf numFmtId="0" fontId="19" fillId="0" borderId="0" xfId="62" applyNumberFormat="1" applyFont="1" applyFill="1" applyBorder="1" applyAlignment="1">
      <alignment horizontal="center" vertical="center"/>
    </xf>
    <xf numFmtId="49" fontId="18" fillId="0" borderId="5" xfId="16" applyNumberFormat="1" applyFont="1" applyFill="1" applyBorder="1" applyAlignment="1">
      <alignment horizontal="right" vertical="center" wrapText="1"/>
    </xf>
    <xf numFmtId="0" fontId="33" fillId="0" borderId="5" xfId="16" applyFont="1" applyBorder="1"/>
    <xf numFmtId="0" fontId="33" fillId="0" borderId="5" xfId="16" applyFont="1" applyBorder="1" applyAlignment="1">
      <alignment vertical="center"/>
    </xf>
    <xf numFmtId="0" fontId="33" fillId="0" borderId="0" xfId="16" applyFont="1" applyBorder="1"/>
    <xf numFmtId="0" fontId="33" fillId="0" borderId="0" xfId="16" applyFont="1"/>
    <xf numFmtId="0" fontId="14" fillId="0" borderId="5" xfId="0" applyFont="1" applyFill="1" applyBorder="1" applyAlignment="1">
      <alignment horizontal="left" vertical="center"/>
    </xf>
    <xf numFmtId="0" fontId="12" fillId="2" borderId="5" xfId="16" applyFont="1" applyFill="1" applyBorder="1" applyAlignment="1">
      <alignment horizontal="center" vertical="center"/>
    </xf>
    <xf numFmtId="0" fontId="17" fillId="0" borderId="5" xfId="62" applyNumberFormat="1" applyFont="1" applyFill="1" applyBorder="1" applyAlignment="1">
      <alignment horizontal="right" vertical="center"/>
    </xf>
    <xf numFmtId="167" fontId="12" fillId="0" borderId="5" xfId="62" applyNumberFormat="1" applyFont="1" applyFill="1" applyBorder="1" applyAlignment="1">
      <alignment horizontal="right" vertical="center"/>
    </xf>
    <xf numFmtId="0" fontId="33" fillId="0" borderId="0" xfId="16" applyFont="1" applyBorder="1" applyAlignment="1">
      <alignment vertical="center"/>
    </xf>
    <xf numFmtId="0" fontId="33" fillId="0" borderId="0" xfId="16" applyFont="1" applyAlignment="1">
      <alignment vertical="center"/>
    </xf>
    <xf numFmtId="0" fontId="17" fillId="2" borderId="5" xfId="16" applyFont="1" applyFill="1" applyBorder="1" applyAlignment="1">
      <alignment horizontal="right" vertical="center"/>
    </xf>
    <xf numFmtId="1" fontId="12" fillId="2" borderId="5" xfId="0" applyNumberFormat="1" applyFont="1" applyFill="1" applyBorder="1" applyAlignment="1">
      <alignment horizontal="right" vertical="center"/>
    </xf>
    <xf numFmtId="1" fontId="17" fillId="2" borderId="5" xfId="0" applyNumberFormat="1" applyFont="1" applyFill="1" applyBorder="1" applyAlignment="1">
      <alignment horizontal="right" vertical="center"/>
    </xf>
    <xf numFmtId="167" fontId="17" fillId="2" borderId="5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7" fillId="2" borderId="5" xfId="0" applyNumberFormat="1" applyFont="1" applyFill="1" applyBorder="1" applyAlignment="1">
      <alignment horizontal="right" vertical="center"/>
    </xf>
    <xf numFmtId="0" fontId="19" fillId="0" borderId="0" xfId="16" applyFont="1" applyBorder="1"/>
    <xf numFmtId="0" fontId="12" fillId="2" borderId="5" xfId="62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 applyProtection="1">
      <alignment horizontal="center" vertical="center"/>
    </xf>
    <xf numFmtId="0" fontId="12" fillId="2" borderId="5" xfId="62" applyNumberFormat="1" applyFont="1" applyFill="1" applyBorder="1" applyAlignment="1">
      <alignment horizontal="right" vertical="center"/>
    </xf>
    <xf numFmtId="1" fontId="17" fillId="0" borderId="5" xfId="0" applyNumberFormat="1" applyFont="1" applyFill="1" applyBorder="1" applyAlignment="1">
      <alignment horizontal="right" vertical="center"/>
    </xf>
    <xf numFmtId="167" fontId="12" fillId="2" borderId="5" xfId="0" applyNumberFormat="1" applyFont="1" applyFill="1" applyBorder="1" applyAlignment="1">
      <alignment horizontal="right" vertical="center"/>
    </xf>
    <xf numFmtId="167" fontId="12" fillId="2" borderId="5" xfId="62" applyNumberFormat="1" applyFont="1" applyFill="1" applyBorder="1" applyAlignment="1">
      <alignment horizontal="right" vertical="center"/>
    </xf>
    <xf numFmtId="0" fontId="19" fillId="0" borderId="0" xfId="16" applyFont="1" applyBorder="1" applyAlignment="1">
      <alignment vertical="center"/>
    </xf>
    <xf numFmtId="0" fontId="19" fillId="0" borderId="0" xfId="16" applyFont="1" applyAlignment="1">
      <alignment vertical="center"/>
    </xf>
    <xf numFmtId="0" fontId="17" fillId="2" borderId="5" xfId="0" applyFont="1" applyFill="1" applyBorder="1" applyAlignment="1">
      <alignment horizontal="right" vertical="center"/>
    </xf>
    <xf numFmtId="0" fontId="34" fillId="2" borderId="5" xfId="0" applyFont="1" applyFill="1" applyBorder="1" applyAlignment="1">
      <alignment horizontal="center" vertical="center"/>
    </xf>
    <xf numFmtId="167" fontId="17" fillId="2" borderId="5" xfId="62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vertical="center" wrapText="1"/>
    </xf>
    <xf numFmtId="0" fontId="12" fillId="0" borderId="5" xfId="62" applyNumberFormat="1" applyFont="1" applyFill="1" applyBorder="1" applyAlignment="1">
      <alignment horizontal="right" vertical="center"/>
    </xf>
    <xf numFmtId="0" fontId="19" fillId="2" borderId="5" xfId="62" applyNumberFormat="1" applyFont="1" applyFill="1" applyBorder="1" applyAlignment="1">
      <alignment horizontal="center" vertical="center"/>
    </xf>
    <xf numFmtId="0" fontId="14" fillId="2" borderId="5" xfId="62" applyNumberFormat="1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right"/>
    </xf>
    <xf numFmtId="0" fontId="12" fillId="2" borderId="5" xfId="0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165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167" fontId="14" fillId="2" borderId="5" xfId="0" applyNumberFormat="1" applyFont="1" applyFill="1" applyBorder="1" applyAlignment="1">
      <alignment horizontal="right" vertical="center"/>
    </xf>
    <xf numFmtId="167" fontId="14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vertical="center"/>
    </xf>
    <xf numFmtId="0" fontId="19" fillId="0" borderId="0" xfId="0" applyFont="1"/>
    <xf numFmtId="0" fontId="12" fillId="0" borderId="0" xfId="0" applyFont="1"/>
    <xf numFmtId="0" fontId="26" fillId="0" borderId="0" xfId="0" applyFont="1"/>
    <xf numFmtId="167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14" fillId="3" borderId="3" xfId="62" applyNumberFormat="1" applyFont="1" applyFill="1" applyBorder="1" applyAlignment="1">
      <alignment horizontal="center" vertical="center" textRotation="90" wrapText="1"/>
    </xf>
    <xf numFmtId="3" fontId="14" fillId="3" borderId="7" xfId="62" applyNumberFormat="1" applyFont="1" applyFill="1" applyBorder="1" applyAlignment="1">
      <alignment horizontal="center" vertical="center" textRotation="90" wrapText="1"/>
    </xf>
    <xf numFmtId="3" fontId="14" fillId="3" borderId="9" xfId="62" applyNumberFormat="1" applyFont="1" applyFill="1" applyBorder="1" applyAlignment="1">
      <alignment horizontal="center" vertical="center" textRotation="90" wrapText="1"/>
    </xf>
    <xf numFmtId="165" fontId="19" fillId="3" borderId="3" xfId="62" applyNumberFormat="1" applyFont="1" applyFill="1" applyBorder="1" applyAlignment="1">
      <alignment horizontal="center" vertical="center" textRotation="90" wrapText="1"/>
    </xf>
    <xf numFmtId="165" fontId="19" fillId="3" borderId="7" xfId="62" applyNumberFormat="1" applyFont="1" applyFill="1" applyBorder="1" applyAlignment="1">
      <alignment horizontal="center" vertical="center" textRotation="90" wrapText="1"/>
    </xf>
    <xf numFmtId="165" fontId="19" fillId="3" borderId="9" xfId="62" applyNumberFormat="1" applyFont="1" applyFill="1" applyBorder="1" applyAlignment="1">
      <alignment horizontal="center" vertical="center" textRotation="90" wrapText="1"/>
    </xf>
    <xf numFmtId="3" fontId="19" fillId="3" borderId="3" xfId="62" applyNumberFormat="1" applyFont="1" applyFill="1" applyBorder="1" applyAlignment="1">
      <alignment horizontal="center" vertical="center" textRotation="90"/>
    </xf>
    <xf numFmtId="3" fontId="19" fillId="3" borderId="7" xfId="62" applyNumberFormat="1" applyFont="1" applyFill="1" applyBorder="1" applyAlignment="1">
      <alignment horizontal="center" vertical="center" textRotation="90"/>
    </xf>
    <xf numFmtId="3" fontId="19" fillId="3" borderId="9" xfId="62" applyNumberFormat="1" applyFont="1" applyFill="1" applyBorder="1" applyAlignment="1">
      <alignment horizontal="center" vertical="center" textRotation="90"/>
    </xf>
    <xf numFmtId="3" fontId="19" fillId="3" borderId="2" xfId="67" applyNumberFormat="1" applyFont="1" applyFill="1" applyBorder="1" applyAlignment="1">
      <alignment horizontal="center" vertical="center" wrapText="1"/>
    </xf>
    <xf numFmtId="3" fontId="19" fillId="3" borderId="10" xfId="67" applyNumberFormat="1" applyFont="1" applyFill="1" applyBorder="1" applyAlignment="1">
      <alignment horizontal="center" vertical="center" wrapText="1"/>
    </xf>
    <xf numFmtId="3" fontId="19" fillId="3" borderId="11" xfId="67" applyNumberFormat="1" applyFont="1" applyFill="1" applyBorder="1" applyAlignment="1">
      <alignment horizontal="center" vertical="center" wrapText="1"/>
    </xf>
    <xf numFmtId="3" fontId="19" fillId="3" borderId="8" xfId="67" applyNumberFormat="1" applyFont="1" applyFill="1" applyBorder="1" applyAlignment="1">
      <alignment horizontal="center" vertical="center" wrapText="1"/>
    </xf>
    <xf numFmtId="3" fontId="19" fillId="3" borderId="12" xfId="67" applyNumberFormat="1" applyFont="1" applyFill="1" applyBorder="1" applyAlignment="1">
      <alignment horizontal="center" vertical="center" wrapText="1"/>
    </xf>
    <xf numFmtId="3" fontId="19" fillId="3" borderId="13" xfId="67" applyNumberFormat="1" applyFont="1" applyFill="1" applyBorder="1" applyAlignment="1">
      <alignment horizontal="center" vertical="center" wrapText="1"/>
    </xf>
    <xf numFmtId="1" fontId="19" fillId="3" borderId="3" xfId="62" applyNumberFormat="1" applyFont="1" applyFill="1" applyBorder="1" applyAlignment="1">
      <alignment horizontal="center" vertical="center" textRotation="90"/>
    </xf>
    <xf numFmtId="1" fontId="19" fillId="3" borderId="7" xfId="62" applyNumberFormat="1" applyFont="1" applyFill="1" applyBorder="1" applyAlignment="1">
      <alignment horizontal="center" vertical="center" textRotation="90"/>
    </xf>
    <xf numFmtId="1" fontId="19" fillId="3" borderId="9" xfId="62" applyNumberFormat="1" applyFont="1" applyFill="1" applyBorder="1" applyAlignment="1">
      <alignment horizontal="center" vertical="center" textRotation="90"/>
    </xf>
    <xf numFmtId="166" fontId="19" fillId="3" borderId="3" xfId="62" applyNumberFormat="1" applyFont="1" applyFill="1" applyBorder="1" applyAlignment="1">
      <alignment horizontal="center" vertical="center" textRotation="90" wrapText="1"/>
    </xf>
    <xf numFmtId="166" fontId="19" fillId="3" borderId="7" xfId="62" applyNumberFormat="1" applyFont="1" applyFill="1" applyBorder="1" applyAlignment="1">
      <alignment horizontal="center" vertical="center" textRotation="90"/>
    </xf>
    <xf numFmtId="166" fontId="19" fillId="3" borderId="9" xfId="62" applyNumberFormat="1" applyFont="1" applyFill="1" applyBorder="1" applyAlignment="1">
      <alignment horizontal="center" vertical="center" textRotation="90"/>
    </xf>
    <xf numFmtId="3" fontId="19" fillId="3" borderId="3" xfId="62" applyNumberFormat="1" applyFont="1" applyFill="1" applyBorder="1" applyAlignment="1">
      <alignment horizontal="center" vertical="center" textRotation="90" wrapText="1"/>
    </xf>
    <xf numFmtId="164" fontId="14" fillId="3" borderId="2" xfId="67" applyNumberFormat="1" applyFont="1" applyFill="1" applyBorder="1" applyAlignment="1">
      <alignment horizontal="center" vertical="center"/>
    </xf>
    <xf numFmtId="164" fontId="14" fillId="3" borderId="10" xfId="67" applyNumberFormat="1" applyFont="1" applyFill="1" applyBorder="1" applyAlignment="1">
      <alignment horizontal="center" vertical="center"/>
    </xf>
    <xf numFmtId="164" fontId="14" fillId="3" borderId="11" xfId="67" applyNumberFormat="1" applyFont="1" applyFill="1" applyBorder="1" applyAlignment="1">
      <alignment horizontal="center" vertical="center"/>
    </xf>
    <xf numFmtId="164" fontId="14" fillId="3" borderId="8" xfId="67" applyNumberFormat="1" applyFont="1" applyFill="1" applyBorder="1" applyAlignment="1">
      <alignment horizontal="center" vertical="center"/>
    </xf>
    <xf numFmtId="164" fontId="14" fillId="3" borderId="12" xfId="67" applyNumberFormat="1" applyFont="1" applyFill="1" applyBorder="1" applyAlignment="1">
      <alignment horizontal="center" vertical="center"/>
    </xf>
    <xf numFmtId="164" fontId="14" fillId="3" borderId="13" xfId="67" applyNumberFormat="1" applyFont="1" applyFill="1" applyBorder="1" applyAlignment="1">
      <alignment horizontal="center" vertical="center"/>
    </xf>
    <xf numFmtId="0" fontId="19" fillId="3" borderId="3" xfId="62" applyNumberFormat="1" applyFont="1" applyFill="1" applyBorder="1" applyAlignment="1">
      <alignment horizontal="center" vertical="center" textRotation="90"/>
    </xf>
    <xf numFmtId="0" fontId="19" fillId="3" borderId="7" xfId="62" applyNumberFormat="1" applyFont="1" applyFill="1" applyBorder="1" applyAlignment="1">
      <alignment horizontal="center" vertical="center" textRotation="90"/>
    </xf>
    <xf numFmtId="0" fontId="19" fillId="3" borderId="9" xfId="62" applyNumberFormat="1" applyFont="1" applyFill="1" applyBorder="1" applyAlignment="1">
      <alignment horizontal="center" vertical="center" textRotation="90"/>
    </xf>
    <xf numFmtId="3" fontId="19" fillId="3" borderId="2" xfId="62" applyNumberFormat="1" applyFont="1" applyFill="1" applyBorder="1" applyAlignment="1">
      <alignment horizontal="center" vertical="center" wrapText="1"/>
    </xf>
    <xf numFmtId="3" fontId="19" fillId="3" borderId="11" xfId="62" applyNumberFormat="1" applyFont="1" applyFill="1" applyBorder="1" applyAlignment="1">
      <alignment horizontal="center" vertical="center" wrapText="1"/>
    </xf>
    <xf numFmtId="3" fontId="19" fillId="3" borderId="8" xfId="62" applyNumberFormat="1" applyFont="1" applyFill="1" applyBorder="1" applyAlignment="1">
      <alignment horizontal="center" vertical="center" wrapText="1"/>
    </xf>
    <xf numFmtId="3" fontId="19" fillId="3" borderId="13" xfId="62" applyNumberFormat="1" applyFont="1" applyFill="1" applyBorder="1" applyAlignment="1">
      <alignment horizontal="center" vertical="center" wrapText="1"/>
    </xf>
    <xf numFmtId="3" fontId="14" fillId="2" borderId="2" xfId="67" applyNumberFormat="1" applyFont="1" applyFill="1" applyBorder="1" applyAlignment="1">
      <alignment horizontal="center" vertical="center" wrapText="1"/>
    </xf>
    <xf numFmtId="3" fontId="14" fillId="2" borderId="10" xfId="67" applyNumberFormat="1" applyFont="1" applyFill="1" applyBorder="1" applyAlignment="1">
      <alignment horizontal="center" vertical="center"/>
    </xf>
    <xf numFmtId="3" fontId="14" fillId="2" borderId="11" xfId="67" applyNumberFormat="1" applyFont="1" applyFill="1" applyBorder="1" applyAlignment="1">
      <alignment horizontal="center" vertical="center"/>
    </xf>
    <xf numFmtId="3" fontId="14" fillId="2" borderId="8" xfId="67" applyNumberFormat="1" applyFont="1" applyFill="1" applyBorder="1" applyAlignment="1">
      <alignment horizontal="center" vertical="center"/>
    </xf>
    <xf numFmtId="3" fontId="14" fillId="2" borderId="12" xfId="67" applyNumberFormat="1" applyFont="1" applyFill="1" applyBorder="1" applyAlignment="1">
      <alignment horizontal="center" vertical="center"/>
    </xf>
    <xf numFmtId="3" fontId="14" fillId="2" borderId="13" xfId="67" applyNumberFormat="1" applyFont="1" applyFill="1" applyBorder="1" applyAlignment="1">
      <alignment horizontal="center" vertical="center"/>
    </xf>
    <xf numFmtId="49" fontId="19" fillId="3" borderId="3" xfId="62" applyNumberFormat="1" applyFont="1" applyFill="1" applyBorder="1" applyAlignment="1">
      <alignment horizontal="center" vertical="center" wrapText="1"/>
    </xf>
    <xf numFmtId="49" fontId="19" fillId="3" borderId="7" xfId="62" applyNumberFormat="1" applyFont="1" applyFill="1" applyBorder="1" applyAlignment="1">
      <alignment horizontal="center" vertical="center"/>
    </xf>
    <xf numFmtId="49" fontId="19" fillId="3" borderId="9" xfId="62" applyNumberFormat="1" applyFont="1" applyFill="1" applyBorder="1" applyAlignment="1">
      <alignment horizontal="center" vertical="center"/>
    </xf>
    <xf numFmtId="49" fontId="19" fillId="3" borderId="7" xfId="62" applyNumberFormat="1" applyFont="1" applyFill="1" applyBorder="1" applyAlignment="1">
      <alignment horizontal="center" vertical="center" wrapText="1"/>
    </xf>
    <xf numFmtId="49" fontId="19" fillId="3" borderId="9" xfId="62" applyNumberFormat="1" applyFont="1" applyFill="1" applyBorder="1" applyAlignment="1">
      <alignment horizontal="center" vertical="center" wrapText="1"/>
    </xf>
    <xf numFmtId="166" fontId="3" fillId="3" borderId="3" xfId="62" applyNumberFormat="1" applyFont="1" applyFill="1" applyBorder="1" applyAlignment="1">
      <alignment horizontal="center" vertical="center" textRotation="90" wrapText="1"/>
    </xf>
    <xf numFmtId="166" fontId="3" fillId="3" borderId="7" xfId="62" applyNumberFormat="1" applyFont="1" applyFill="1" applyBorder="1" applyAlignment="1">
      <alignment horizontal="center" vertical="center" textRotation="90"/>
    </xf>
    <xf numFmtId="166" fontId="3" fillId="3" borderId="9" xfId="62" applyNumberFormat="1" applyFont="1" applyFill="1" applyBorder="1" applyAlignment="1">
      <alignment horizontal="center" vertical="center" textRotation="90"/>
    </xf>
    <xf numFmtId="3" fontId="3" fillId="3" borderId="3" xfId="62" applyNumberFormat="1" applyFont="1" applyFill="1" applyBorder="1" applyAlignment="1">
      <alignment horizontal="center" vertical="center" textRotation="90" wrapText="1"/>
    </xf>
    <xf numFmtId="3" fontId="3" fillId="3" borderId="7" xfId="62" applyNumberFormat="1" applyFont="1" applyFill="1" applyBorder="1" applyAlignment="1">
      <alignment horizontal="center" vertical="center" textRotation="90"/>
    </xf>
    <xf numFmtId="3" fontId="3" fillId="3" borderId="9" xfId="62" applyNumberFormat="1" applyFont="1" applyFill="1" applyBorder="1" applyAlignment="1">
      <alignment horizontal="center" vertical="center" textRotation="90"/>
    </xf>
    <xf numFmtId="3" fontId="4" fillId="3" borderId="3" xfId="62" applyNumberFormat="1" applyFont="1" applyFill="1" applyBorder="1" applyAlignment="1">
      <alignment horizontal="center" vertical="center" textRotation="90" wrapText="1"/>
    </xf>
    <xf numFmtId="3" fontId="4" fillId="3" borderId="7" xfId="62" applyNumberFormat="1" applyFont="1" applyFill="1" applyBorder="1" applyAlignment="1">
      <alignment horizontal="center" vertical="center" textRotation="90" wrapText="1"/>
    </xf>
    <xf numFmtId="3" fontId="4" fillId="3" borderId="9" xfId="62" applyNumberFormat="1" applyFont="1" applyFill="1" applyBorder="1" applyAlignment="1">
      <alignment horizontal="center" vertical="center" textRotation="90" wrapText="1"/>
    </xf>
    <xf numFmtId="1" fontId="3" fillId="3" borderId="3" xfId="62" applyNumberFormat="1" applyFont="1" applyFill="1" applyBorder="1" applyAlignment="1">
      <alignment horizontal="center" vertical="center" textRotation="90"/>
    </xf>
    <xf numFmtId="1" fontId="3" fillId="3" borderId="7" xfId="62" applyNumberFormat="1" applyFont="1" applyFill="1" applyBorder="1" applyAlignment="1">
      <alignment horizontal="center" vertical="center" textRotation="90"/>
    </xf>
    <xf numFmtId="1" fontId="3" fillId="3" borderId="9" xfId="62" applyNumberFormat="1" applyFont="1" applyFill="1" applyBorder="1" applyAlignment="1">
      <alignment horizontal="center" vertical="center" textRotation="90"/>
    </xf>
    <xf numFmtId="3" fontId="3" fillId="3" borderId="2" xfId="62" applyNumberFormat="1" applyFont="1" applyFill="1" applyBorder="1" applyAlignment="1">
      <alignment horizontal="center" vertical="center" wrapText="1"/>
    </xf>
    <xf numFmtId="3" fontId="3" fillId="3" borderId="11" xfId="62" applyNumberFormat="1" applyFont="1" applyFill="1" applyBorder="1" applyAlignment="1">
      <alignment horizontal="center" vertical="center" wrapText="1"/>
    </xf>
    <xf numFmtId="3" fontId="3" fillId="3" borderId="8" xfId="62" applyNumberFormat="1" applyFont="1" applyFill="1" applyBorder="1" applyAlignment="1">
      <alignment horizontal="center" vertical="center" wrapText="1"/>
    </xf>
    <xf numFmtId="3" fontId="3" fillId="3" borderId="13" xfId="62" applyNumberFormat="1" applyFont="1" applyFill="1" applyBorder="1" applyAlignment="1">
      <alignment horizontal="center" vertical="center" wrapText="1"/>
    </xf>
    <xf numFmtId="165" fontId="3" fillId="3" borderId="3" xfId="62" applyNumberFormat="1" applyFont="1" applyFill="1" applyBorder="1" applyAlignment="1">
      <alignment horizontal="center" vertical="center" textRotation="90" wrapText="1"/>
    </xf>
    <xf numFmtId="165" fontId="3" fillId="3" borderId="7" xfId="62" applyNumberFormat="1" applyFont="1" applyFill="1" applyBorder="1" applyAlignment="1">
      <alignment horizontal="center" vertical="center" textRotation="90" wrapText="1"/>
    </xf>
    <xf numFmtId="165" fontId="3" fillId="3" borderId="9" xfId="62" applyNumberFormat="1" applyFont="1" applyFill="1" applyBorder="1" applyAlignment="1">
      <alignment horizontal="center" vertical="center" textRotation="90" wrapText="1"/>
    </xf>
    <xf numFmtId="3" fontId="3" fillId="3" borderId="3" xfId="62" applyNumberFormat="1" applyFont="1" applyFill="1" applyBorder="1" applyAlignment="1">
      <alignment horizontal="center" vertical="center" textRotation="90"/>
    </xf>
    <xf numFmtId="3" fontId="3" fillId="3" borderId="2" xfId="67" applyNumberFormat="1" applyFont="1" applyFill="1" applyBorder="1" applyAlignment="1">
      <alignment horizontal="center" vertical="center" wrapText="1"/>
    </xf>
    <xf numFmtId="3" fontId="3" fillId="3" borderId="10" xfId="67" applyNumberFormat="1" applyFont="1" applyFill="1" applyBorder="1" applyAlignment="1">
      <alignment horizontal="center" vertical="center" wrapText="1"/>
    </xf>
    <xf numFmtId="3" fontId="3" fillId="3" borderId="11" xfId="67" applyNumberFormat="1" applyFont="1" applyFill="1" applyBorder="1" applyAlignment="1">
      <alignment horizontal="center" vertical="center" wrapText="1"/>
    </xf>
    <xf numFmtId="3" fontId="3" fillId="3" borderId="8" xfId="67" applyNumberFormat="1" applyFont="1" applyFill="1" applyBorder="1" applyAlignment="1">
      <alignment horizontal="center" vertical="center" wrapText="1"/>
    </xf>
    <xf numFmtId="3" fontId="3" fillId="3" borderId="12" xfId="67" applyNumberFormat="1" applyFont="1" applyFill="1" applyBorder="1" applyAlignment="1">
      <alignment horizontal="center" vertical="center" wrapText="1"/>
    </xf>
    <xf numFmtId="3" fontId="3" fillId="3" borderId="13" xfId="67" applyNumberFormat="1" applyFont="1" applyFill="1" applyBorder="1" applyAlignment="1">
      <alignment horizontal="center" vertical="center" wrapText="1"/>
    </xf>
    <xf numFmtId="3" fontId="4" fillId="2" borderId="2" xfId="67" applyNumberFormat="1" applyFont="1" applyFill="1" applyBorder="1" applyAlignment="1">
      <alignment horizontal="center" vertical="center"/>
    </xf>
    <xf numFmtId="3" fontId="4" fillId="2" borderId="10" xfId="67" applyNumberFormat="1" applyFont="1" applyFill="1" applyBorder="1" applyAlignment="1">
      <alignment horizontal="center" vertical="center"/>
    </xf>
    <xf numFmtId="3" fontId="4" fillId="2" borderId="11" xfId="67" applyNumberFormat="1" applyFont="1" applyFill="1" applyBorder="1" applyAlignment="1">
      <alignment horizontal="center" vertical="center"/>
    </xf>
    <xf numFmtId="3" fontId="4" fillId="2" borderId="8" xfId="67" applyNumberFormat="1" applyFont="1" applyFill="1" applyBorder="1" applyAlignment="1">
      <alignment horizontal="center" vertical="center"/>
    </xf>
    <xf numFmtId="3" fontId="4" fillId="2" borderId="12" xfId="67" applyNumberFormat="1" applyFont="1" applyFill="1" applyBorder="1" applyAlignment="1">
      <alignment horizontal="center" vertical="center"/>
    </xf>
    <xf numFmtId="3" fontId="4" fillId="2" borderId="13" xfId="67" applyNumberFormat="1" applyFont="1" applyFill="1" applyBorder="1" applyAlignment="1">
      <alignment horizontal="center" vertical="center"/>
    </xf>
    <xf numFmtId="164" fontId="4" fillId="3" borderId="2" xfId="67" applyNumberFormat="1" applyFont="1" applyFill="1" applyBorder="1" applyAlignment="1">
      <alignment horizontal="center" vertical="center"/>
    </xf>
    <xf numFmtId="164" fontId="4" fillId="3" borderId="10" xfId="67" applyNumberFormat="1" applyFont="1" applyFill="1" applyBorder="1" applyAlignment="1">
      <alignment horizontal="center" vertical="center"/>
    </xf>
    <xf numFmtId="164" fontId="4" fillId="3" borderId="11" xfId="67" applyNumberFormat="1" applyFont="1" applyFill="1" applyBorder="1" applyAlignment="1">
      <alignment horizontal="center" vertical="center"/>
    </xf>
    <xf numFmtId="164" fontId="4" fillId="3" borderId="8" xfId="67" applyNumberFormat="1" applyFont="1" applyFill="1" applyBorder="1" applyAlignment="1">
      <alignment horizontal="center" vertical="center"/>
    </xf>
    <xf numFmtId="164" fontId="4" fillId="3" borderId="12" xfId="67" applyNumberFormat="1" applyFont="1" applyFill="1" applyBorder="1" applyAlignment="1">
      <alignment horizontal="center" vertical="center"/>
    </xf>
    <xf numFmtId="164" fontId="4" fillId="3" borderId="13" xfId="67" applyNumberFormat="1" applyFont="1" applyFill="1" applyBorder="1" applyAlignment="1">
      <alignment horizontal="center" vertical="center"/>
    </xf>
    <xf numFmtId="0" fontId="3" fillId="3" borderId="3" xfId="62" applyNumberFormat="1" applyFont="1" applyFill="1" applyBorder="1" applyAlignment="1">
      <alignment horizontal="center" vertical="center" textRotation="90"/>
    </xf>
    <xf numFmtId="0" fontId="3" fillId="3" borderId="7" xfId="62" applyNumberFormat="1" applyFont="1" applyFill="1" applyBorder="1" applyAlignment="1">
      <alignment horizontal="center" vertical="center" textRotation="90"/>
    </xf>
    <xf numFmtId="0" fontId="3" fillId="3" borderId="9" xfId="62" applyNumberFormat="1" applyFont="1" applyFill="1" applyBorder="1" applyAlignment="1">
      <alignment horizontal="center" vertical="center" textRotation="90"/>
    </xf>
    <xf numFmtId="3" fontId="4" fillId="2" borderId="2" xfId="67" applyNumberFormat="1" applyFont="1" applyFill="1" applyBorder="1" applyAlignment="1">
      <alignment horizontal="center" vertical="center" wrapText="1"/>
    </xf>
    <xf numFmtId="3" fontId="4" fillId="2" borderId="10" xfId="67" applyNumberFormat="1" applyFont="1" applyFill="1" applyBorder="1" applyAlignment="1">
      <alignment horizontal="center" vertical="center" wrapText="1"/>
    </xf>
    <xf numFmtId="3" fontId="4" fillId="2" borderId="11" xfId="67" applyNumberFormat="1" applyFont="1" applyFill="1" applyBorder="1" applyAlignment="1">
      <alignment horizontal="center" vertical="center" wrapText="1"/>
    </xf>
    <xf numFmtId="3" fontId="4" fillId="2" borderId="8" xfId="67" applyNumberFormat="1" applyFont="1" applyFill="1" applyBorder="1" applyAlignment="1">
      <alignment horizontal="center" vertical="center" wrapText="1"/>
    </xf>
    <xf numFmtId="3" fontId="4" fillId="2" borderId="12" xfId="67" applyNumberFormat="1" applyFont="1" applyFill="1" applyBorder="1" applyAlignment="1">
      <alignment horizontal="center" vertical="center" wrapText="1"/>
    </xf>
    <xf numFmtId="3" fontId="4" fillId="2" borderId="13" xfId="67" applyNumberFormat="1" applyFont="1" applyFill="1" applyBorder="1" applyAlignment="1">
      <alignment horizontal="center" vertical="center" wrapText="1"/>
    </xf>
    <xf numFmtId="49" fontId="3" fillId="3" borderId="3" xfId="62" applyNumberFormat="1" applyFont="1" applyFill="1" applyBorder="1" applyAlignment="1">
      <alignment horizontal="center" vertical="center" wrapText="1"/>
    </xf>
    <xf numFmtId="49" fontId="3" fillId="3" borderId="7" xfId="62" applyNumberFormat="1" applyFont="1" applyFill="1" applyBorder="1" applyAlignment="1">
      <alignment horizontal="center" vertical="center"/>
    </xf>
    <xf numFmtId="49" fontId="3" fillId="3" borderId="9" xfId="62" applyNumberFormat="1" applyFont="1" applyFill="1" applyBorder="1" applyAlignment="1">
      <alignment horizontal="center" vertical="center"/>
    </xf>
    <xf numFmtId="49" fontId="3" fillId="3" borderId="7" xfId="62" applyNumberFormat="1" applyFont="1" applyFill="1" applyBorder="1" applyAlignment="1">
      <alignment horizontal="center" vertical="center" wrapText="1"/>
    </xf>
    <xf numFmtId="49" fontId="3" fillId="3" borderId="9" xfId="62" applyNumberFormat="1" applyFont="1" applyFill="1" applyBorder="1" applyAlignment="1">
      <alignment horizontal="center" vertical="center" wrapText="1"/>
    </xf>
    <xf numFmtId="0" fontId="4" fillId="0" borderId="5" xfId="7" applyFont="1" applyFill="1" applyBorder="1" applyAlignment="1">
      <alignment horizontal="center" vertical="center" textRotation="90" wrapText="1"/>
    </xf>
    <xf numFmtId="49" fontId="4" fillId="0" borderId="5" xfId="7" applyNumberFormat="1" applyFont="1" applyFill="1" applyBorder="1" applyAlignment="1">
      <alignment horizontal="center" vertical="center" wrapText="1"/>
    </xf>
    <xf numFmtId="0" fontId="4" fillId="0" borderId="5" xfId="7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justify" wrapText="1"/>
    </xf>
    <xf numFmtId="0" fontId="3" fillId="2" borderId="5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distributed" textRotation="90"/>
    </xf>
    <xf numFmtId="0" fontId="4" fillId="0" borderId="5" xfId="7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textRotation="90"/>
    </xf>
  </cellXfs>
  <cellStyles count="85">
    <cellStyle name="Normal" xfId="0" builtinId="0"/>
    <cellStyle name="Normal 10" xfId="14"/>
    <cellStyle name="Normal 10 2" xfId="8"/>
    <cellStyle name="Normal 10 3" xfId="1"/>
    <cellStyle name="Normal 11" xfId="15"/>
    <cellStyle name="Normal 11 2" xfId="12"/>
    <cellStyle name="Normal 11 3" xfId="13"/>
    <cellStyle name="Normal 12" xfId="16"/>
    <cellStyle name="Normal 13" xfId="17"/>
    <cellStyle name="Normal 13 2" xfId="11"/>
    <cellStyle name="Normal 13 2 2" xfId="18"/>
    <cellStyle name="Normal 13 3" xfId="19"/>
    <cellStyle name="Normal 14" xfId="20"/>
    <cellStyle name="Normal 15" xfId="10"/>
    <cellStyle name="Normal 15 2" xfId="7"/>
    <cellStyle name="Normal 16" xfId="21"/>
    <cellStyle name="Normal 17" xfId="22"/>
    <cellStyle name="Normal 17 5" xfId="23"/>
    <cellStyle name="Normal 18" xfId="24"/>
    <cellStyle name="Normal 19" xfId="25"/>
    <cellStyle name="Normal 19 6" xfId="27"/>
    <cellStyle name="Normal 2" xfId="28"/>
    <cellStyle name="Normal 2 2" xfId="29"/>
    <cellStyle name="Normal 2 3" xfId="30"/>
    <cellStyle name="Normal 2 4" xfId="31"/>
    <cellStyle name="Normal 2 4 2" xfId="32"/>
    <cellStyle name="Normal 2_2. Излишни БП за уточняване  от СКС преработено от стойчев" xfId="33"/>
    <cellStyle name="Normal 2_Списък излишни обобщено-12.20188 г." xfId="81"/>
    <cellStyle name="Normal 20" xfId="9"/>
    <cellStyle name="Normal 24" xfId="26"/>
    <cellStyle name="Normal 3" xfId="34"/>
    <cellStyle name="Normal 3 2" xfId="35"/>
    <cellStyle name="Normal 3 3" xfId="78"/>
    <cellStyle name="Normal 37 3" xfId="36"/>
    <cellStyle name="Normal 4" xfId="37"/>
    <cellStyle name="Normal 40" xfId="38"/>
    <cellStyle name="Normal 41" xfId="39"/>
    <cellStyle name="Normal 42" xfId="40"/>
    <cellStyle name="Normal 49" xfId="41"/>
    <cellStyle name="Normal 5" xfId="42"/>
    <cellStyle name="Normal 5 2" xfId="43"/>
    <cellStyle name="Normal 5 2 2" xfId="44"/>
    <cellStyle name="Normal 5 3" xfId="6"/>
    <cellStyle name="Normal 5 4" xfId="4"/>
    <cellStyle name="Normal 5 4 2" xfId="45"/>
    <cellStyle name="Normal 50" xfId="46"/>
    <cellStyle name="Normal 51" xfId="47"/>
    <cellStyle name="Normal 52" xfId="48"/>
    <cellStyle name="Normal 53" xfId="49"/>
    <cellStyle name="Normal 59" xfId="50"/>
    <cellStyle name="Normal 6" xfId="52"/>
    <cellStyle name="Normal 6 2" xfId="53"/>
    <cellStyle name="Normal 60" xfId="54"/>
    <cellStyle name="Normal 64" xfId="51"/>
    <cellStyle name="Normal 65" xfId="55"/>
    <cellStyle name="Normal 66" xfId="56"/>
    <cellStyle name="Normal 67" xfId="5"/>
    <cellStyle name="Normal 68" xfId="57"/>
    <cellStyle name="Normal 69" xfId="58"/>
    <cellStyle name="Normal 7" xfId="59"/>
    <cellStyle name="Normal 7 2" xfId="2"/>
    <cellStyle name="Normal 7 3" xfId="60"/>
    <cellStyle name="Normal 8" xfId="61"/>
    <cellStyle name="Normal 8 2" xfId="63"/>
    <cellStyle name="Normal 8 3" xfId="64"/>
    <cellStyle name="Normal 8 3 2" xfId="77"/>
    <cellStyle name="Normal 9" xfId="65"/>
    <cellStyle name="Normal 9 2" xfId="66"/>
    <cellStyle name="Normal 9 3" xfId="76"/>
    <cellStyle name="Normal_Излипни 48960-11.02.2011 г. 2" xfId="62"/>
    <cellStyle name="Normal_Излипни 48960-11.02.2011 г._Списък излишни обобщено-12.20188 г." xfId="80"/>
    <cellStyle name="Normal_Излипни 48960-11.02.2011 г._Списък на изл. БП за 2014 г - разд. I за ТР - заготовка" xfId="67"/>
    <cellStyle name="Normal_излишни инж.БП_ 2010 г" xfId="79"/>
    <cellStyle name="Normal_излишни инженерни БП" xfId="82"/>
    <cellStyle name="Normal_Прил.2" xfId="83"/>
    <cellStyle name="Normal_Прил.2_1" xfId="84"/>
    <cellStyle name="Style 1" xfId="68"/>
    <cellStyle name="Нормален 2 2" xfId="69"/>
    <cellStyle name="Нормален 2 4" xfId="3"/>
    <cellStyle name="Нормален 3 3" xfId="70"/>
    <cellStyle name="Нормален 4 3" xfId="71"/>
    <cellStyle name="Нормален 4 4" xfId="72"/>
    <cellStyle name="Нормален 6 2" xfId="73"/>
    <cellStyle name="Нормален 7 2" xfId="74"/>
    <cellStyle name="Нормален_Izli6ni imustestva 12.2011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" name="Text Box 3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" name="Text Box 3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" name="Text Box 3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" name="Text Box 3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" name="Text Box 3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" name="Text Box 3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" name="Text Box 3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" name="Text Box 4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" name="Text Box 4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" name="Text Box 4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" name="Text Box 4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" name="Text Box 4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" name="Text Box 4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" name="Text Box 4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" name="Text Box 4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" name="Text Box 4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" name="Text Box 4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" name="Text Box 5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" name="Text Box 5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" name="Text Box 5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" name="Text Box 5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" name="Text Box 5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" name="Text Box 5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" name="Text Box 5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" name="Text Box 5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" name="Text Box 5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" name="Text Box 5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" name="Text Box 6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" name="Text Box 6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" name="Text Box 6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" name="Text Box 6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" name="Text Box 6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" name="Text Box 6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" name="Text Box 6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" name="Text Box 6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" name="Text Box 6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" name="Text Box 6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" name="Text Box 7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" name="Text Box 7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" name="Text Box 7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" name="Text Box 7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" name="Text Box 7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" name="Text Box 7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" name="Text Box 7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" name="Text Box 7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" name="Text Box 7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" name="Text Box 7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" name="Text Box 8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" name="Text Box 8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" name="Text Box 8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" name="Text Box 8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" name="Text Box 8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" name="Text Box 8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" name="Text Box 8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8" name="Text Box 8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9" name="Text Box 8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0" name="Text Box 8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1" name="Text Box 9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2" name="Text Box 9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3" name="Text Box 9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4" name="Text Box 9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5" name="Text Box 9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6" name="Text Box 9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7" name="Text Box 9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8" name="Text Box 9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69" name="Text Box 9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0" name="Text Box 9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1" name="Text Box 10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2" name="Text Box 10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3" name="Text Box 10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4" name="Text Box 10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5" name="Text Box 10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6" name="Text Box 10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7" name="Text Box 10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8" name="Text Box 10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79" name="Text Box 10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0" name="Text Box 10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1" name="Text Box 11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2" name="Text Box 11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3" name="Text Box 11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4" name="Text Box 11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5" name="Text Box 11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6" name="Text Box 11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7" name="Text Box 11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8" name="Text Box 11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89" name="Text Box 11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0" name="Text Box 11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1" name="Text Box 12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2" name="Text Box 12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3" name="Text Box 12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4" name="Text Box 12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5" name="Text Box 12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6" name="Text Box 12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7" name="Text Box 12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8" name="Text Box 12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99" name="Text Box 12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0" name="Text Box 12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1" name="Text Box 13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2" name="Text Box 13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3" name="Text Box 13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4" name="Text Box 13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5" name="Text Box 13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6" name="Text Box 13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7" name="Text Box 13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8" name="Text Box 13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09" name="Text Box 13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0" name="Text Box 13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1" name="Text Box 14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2" name="Text Box 14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3" name="Text Box 14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4" name="Text Box 14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5" name="Text Box 14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6" name="Text Box 14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7" name="Text Box 14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8" name="Text Box 14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19" name="Text Box 14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0" name="Text Box 14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1" name="Text Box 15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2" name="Text Box 15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3" name="Text Box 15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4" name="Text Box 15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5" name="Text Box 15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6" name="Text Box 15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7" name="Text Box 15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8" name="Text Box 15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29" name="Text Box 15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0" name="Text Box 15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1" name="Text Box 16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2" name="Text Box 16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3" name="Text Box 16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4" name="Text Box 16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5" name="Text Box 16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6" name="Text Box 16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7" name="Text Box 16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8" name="Text Box 16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39" name="Text Box 16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0" name="Text Box 16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1" name="Text Box 17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2" name="Text Box 17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3" name="Text Box 17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4" name="Text Box 17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5" name="Text Box 17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6" name="Text Box 17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7" name="Text Box 17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8" name="Text Box 17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49" name="Text Box 17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0" name="Text Box 17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1" name="Text Box 18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2" name="Text Box 18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3" name="Text Box 18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4" name="Text Box 18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5" name="Text Box 18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6" name="Text Box 18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7" name="Text Box 18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8" name="Text Box 18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59" name="Text Box 18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0" name="Text Box 18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1" name="Text Box 19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2" name="Text Box 19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3" name="Text Box 19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4" name="Text Box 19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5" name="Text Box 19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6" name="Text Box 19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7" name="Text Box 19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8" name="Text Box 19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69" name="Text Box 19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0" name="Text Box 19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1" name="Text Box 20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2" name="Text Box 20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3" name="Text Box 20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4" name="Text Box 20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5" name="Text Box 20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6" name="Text Box 20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7" name="Text Box 20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8" name="Text Box 20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79" name="Text Box 20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0" name="Text Box 20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1" name="Text Box 21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2" name="Text Box 21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3" name="Text Box 21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4" name="Text Box 21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5" name="Text Box 21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6" name="Text Box 21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7" name="Text Box 21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8" name="Text Box 21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89" name="Text Box 21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0" name="Text Box 21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1" name="Text Box 22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2" name="Text Box 22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3" name="Text Box 22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4" name="Text Box 22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5" name="Text Box 22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6" name="Text Box 22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7" name="Text Box 22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8" name="Text Box 22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199" name="Text Box 22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0" name="Text Box 22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1" name="Text Box 23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2" name="Text Box 23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3" name="Text Box 23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4" name="Text Box 23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5" name="Text Box 23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6" name="Text Box 23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7" name="Text Box 23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8" name="Text Box 23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09" name="Text Box 23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0" name="Text Box 23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1" name="Text Box 24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2" name="Text Box 24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3" name="Text Box 24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4" name="Text Box 24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5" name="Text Box 24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6" name="Text Box 24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7" name="Text Box 24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8" name="Text Box 24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19" name="Text Box 24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0" name="Text Box 24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1" name="Text Box 25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2" name="Text Box 25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3" name="Text Box 25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4" name="Text Box 25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5" name="Text Box 25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6" name="Text Box 25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7" name="Text Box 25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8" name="Text Box 25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29" name="Text Box 25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0" name="Text Box 25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1" name="Text Box 26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2" name="Text Box 26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3" name="Text Box 26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4" name="Text Box 26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5" name="Text Box 26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6" name="Text Box 26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7" name="Text Box 26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8" name="Text Box 26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39" name="Text Box 26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0" name="Text Box 26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1" name="Text Box 27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2" name="Text Box 27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3" name="Text Box 27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4" name="Text Box 27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5" name="Text Box 27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6" name="Text Box 27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7" name="Text Box 27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8" name="Text Box 27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49" name="Text Box 27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0" name="Text Box 27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1" name="Text Box 28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2" name="Text Box 28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3" name="Text Box 28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4" name="Text Box 28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5" name="Text Box 28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6" name="Text Box 28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7" name="Text Box 28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8" name="Text Box 28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59" name="Text Box 28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0" name="Text Box 28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1" name="Text Box 29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2" name="Text Box 29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3" name="Text Box 29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4" name="Text Box 29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5" name="Text Box 29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6" name="Text Box 29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7" name="Text Box 29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8" name="Text Box 29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69" name="Text Box 29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0" name="Text Box 29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1" name="Text Box 30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2" name="Text Box 30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3" name="Text Box 30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4" name="Text Box 30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5" name="Text Box 30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6" name="Text Box 30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7" name="Text Box 30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8" name="Text Box 30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79" name="Text Box 30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0" name="Text Box 30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1" name="Text Box 31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2" name="Text Box 31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3" name="Text Box 31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4" name="Text Box 31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5" name="Text Box 31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6" name="Text Box 31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7" name="Text Box 31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8" name="Text Box 31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89" name="Text Box 31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0" name="Text Box 31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1" name="Text Box 32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2" name="Text Box 32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3" name="Text Box 32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4" name="Text Box 32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5" name="Text Box 32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6" name="Text Box 32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7" name="Text Box 32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8" name="Text Box 32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299" name="Text Box 32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0" name="Text Box 32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1" name="Text Box 33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2" name="Text Box 33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3" name="Text Box 33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4" name="Text Box 33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5" name="Text Box 33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6" name="Text Box 33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7" name="Text Box 33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8" name="Text Box 33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09" name="Text Box 33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0" name="Text Box 33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1" name="Text Box 34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2" name="Text Box 34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3" name="Text Box 34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4" name="Text Box 34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5" name="Text Box 34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6" name="Text Box 34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7" name="Text Box 34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8" name="Text Box 34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19" name="Text Box 34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0" name="Text Box 34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1" name="Text Box 35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2" name="Text Box 35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3" name="Text Box 35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4" name="Text Box 35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5" name="Text Box 35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6" name="Text Box 35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7" name="Text Box 35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8" name="Text Box 35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29" name="Text Box 35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0" name="Text Box 35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1" name="Text Box 36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2" name="Text Box 36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3" name="Text Box 36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4" name="Text Box 36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5" name="Text Box 36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6" name="Text Box 36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7" name="Text Box 36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8" name="Text Box 36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39" name="Text Box 36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0" name="Text Box 36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1" name="Text Box 37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2" name="Text Box 37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3" name="Text Box 37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4" name="Text Box 37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5" name="Text Box 37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6" name="Text Box 37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7" name="Text Box 37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8" name="Text Box 37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49" name="Text Box 37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0" name="Text Box 37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1" name="Text Box 38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2" name="Text Box 38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3" name="Text Box 38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4" name="Text Box 38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5" name="Text Box 38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6" name="Text Box 38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7" name="Text Box 38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8" name="Text Box 38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59" name="Text Box 38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0" name="Text Box 38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1" name="Text Box 39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2" name="Text Box 39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3" name="Text Box 39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4" name="Text Box 39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5" name="Text Box 39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6" name="Text Box 39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7" name="Text Box 39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8" name="Text Box 39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69" name="Text Box 39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0" name="Text Box 39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1" name="Text Box 40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2" name="Text Box 40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3" name="Text Box 40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4" name="Text Box 40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5" name="Text Box 40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6" name="Text Box 40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7" name="Text Box 40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8" name="Text Box 40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79" name="Text Box 40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0" name="Text Box 40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1" name="Text Box 41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2" name="Text Box 41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3" name="Text Box 41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4" name="Text Box 41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5" name="Text Box 41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6" name="Text Box 41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7" name="Text Box 41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8" name="Text Box 41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89" name="Text Box 41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0" name="Text Box 41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1" name="Text Box 42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2" name="Text Box 42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3" name="Text Box 42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4" name="Text Box 42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5" name="Text Box 42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6" name="Text Box 42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7" name="Text Box 42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8" name="Text Box 42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399" name="Text Box 42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0" name="Text Box 42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1" name="Text Box 43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2" name="Text Box 43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3" name="Text Box 43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4" name="Text Box 43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5" name="Text Box 43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6" name="Text Box 43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7" name="Text Box 43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8" name="Text Box 43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09" name="Text Box 43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0" name="Text Box 43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1" name="Text Box 44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2" name="Text Box 44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3" name="Text Box 44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4" name="Text Box 44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5" name="Text Box 44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6" name="Text Box 44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7" name="Text Box 44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8" name="Text Box 44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19" name="Text Box 44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0" name="Text Box 44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1" name="Text Box 45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2" name="Text Box 45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3" name="Text Box 45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4" name="Text Box 45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5" name="Text Box 45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6" name="Text Box 45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7" name="Text Box 45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8" name="Text Box 45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29" name="Text Box 45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0" name="Text Box 45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1" name="Text Box 46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2" name="Text Box 46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3" name="Text Box 46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4" name="Text Box 46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5" name="Text Box 46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6" name="Text Box 46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7" name="Text Box 46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8" name="Text Box 46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39" name="Text Box 46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0" name="Text Box 46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1" name="Text Box 47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2" name="Text Box 47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3" name="Text Box 47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4" name="Text Box 47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5" name="Text Box 47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6" name="Text Box 47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7" name="Text Box 47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8" name="Text Box 47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49" name="Text Box 47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0" name="Text Box 47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1" name="Text Box 48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2" name="Text Box 48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3" name="Text Box 48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4" name="Text Box 48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5" name="Text Box 48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6" name="Text Box 48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7" name="Text Box 48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8" name="Text Box 48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59" name="Text Box 48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0" name="Text Box 48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1" name="Text Box 49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2" name="Text Box 49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3" name="Text Box 49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4" name="Text Box 49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5" name="Text Box 49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6" name="Text Box 49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7" name="Text Box 49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8" name="Text Box 49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69" name="Text Box 49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0" name="Text Box 49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1" name="Text Box 50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2" name="Text Box 50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3" name="Text Box 50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4" name="Text Box 50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5" name="Text Box 50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6" name="Text Box 50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7" name="Text Box 50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8" name="Text Box 50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79" name="Text Box 50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0" name="Text Box 50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1" name="Text Box 51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2" name="Text Box 51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3" name="Text Box 51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4" name="Text Box 51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5" name="Text Box 51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6" name="Text Box 51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7" name="Text Box 51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8" name="Text Box 51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89" name="Text Box 51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0" name="Text Box 51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1" name="Text Box 52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2" name="Text Box 52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3" name="Text Box 52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4" name="Text Box 52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5" name="Text Box 52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6" name="Text Box 52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7" name="Text Box 52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8" name="Text Box 52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499" name="Text Box 52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0" name="Text Box 52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1" name="Text Box 53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2" name="Text Box 53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3" name="Text Box 53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4" name="Text Box 53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5" name="Text Box 53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6" name="Text Box 53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7" name="Text Box 53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8" name="Text Box 53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09" name="Text Box 53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0" name="Text Box 53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1" name="Text Box 54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2" name="Text Box 54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3" name="Text Box 54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4" name="Text Box 54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5" name="Text Box 54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6" name="Text Box 54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7" name="Text Box 54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8" name="Text Box 54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19" name="Text Box 54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0" name="Text Box 54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1" name="Text Box 55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2" name="Text Box 55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3" name="Text Box 55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4" name="Text Box 55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5" name="Text Box 55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6" name="Text Box 55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7" name="Text Box 55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8" name="Text Box 55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29" name="Text Box 55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0" name="Text Box 55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1" name="Text Box 56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2" name="Text Box 56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3" name="Text Box 56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4" name="Text Box 56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5" name="Text Box 56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6" name="Text Box 56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7" name="Text Box 56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8" name="Text Box 56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39" name="Text Box 56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0" name="Text Box 56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1" name="Text Box 57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2" name="Text Box 57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3" name="Text Box 57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4" name="Text Box 57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5" name="Text Box 57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6" name="Text Box 57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7" name="Text Box 57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8" name="Text Box 57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49" name="Text Box 57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0" name="Text Box 57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1" name="Text Box 58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2" name="Text Box 58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3" name="Text Box 58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4" name="Text Box 58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5" name="Text Box 58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6" name="Text Box 58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7" name="Text Box 58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8" name="Text Box 58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59" name="Text Box 58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0" name="Text Box 58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1" name="Text Box 59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2" name="Text Box 59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3" name="Text Box 59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4" name="Text Box 59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5" name="Text Box 59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6" name="Text Box 59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7" name="Text Box 596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8" name="Text Box 597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69" name="Text Box 598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0" name="Text Box 599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1" name="Text Box 600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2" name="Text Box 601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3" name="Text Box 602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4" name="Text Box 603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5" name="Text Box 604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</xdr:row>
      <xdr:rowOff>0</xdr:rowOff>
    </xdr:from>
    <xdr:to>
      <xdr:col>27</xdr:col>
      <xdr:colOff>104775</xdr:colOff>
      <xdr:row>7</xdr:row>
      <xdr:rowOff>161925</xdr:rowOff>
    </xdr:to>
    <xdr:sp macro="" textlink="">
      <xdr:nvSpPr>
        <xdr:cNvPr id="576" name="Text Box 605"/>
        <xdr:cNvSpPr txBox="1">
          <a:spLocks noChangeArrowheads="1"/>
        </xdr:cNvSpPr>
      </xdr:nvSpPr>
      <xdr:spPr bwMode="auto">
        <a:xfrm>
          <a:off x="13696950" y="3305175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95250</xdr:colOff>
      <xdr:row>9</xdr:row>
      <xdr:rowOff>161925</xdr:rowOff>
    </xdr:to>
    <xdr:sp macro="" textlink="">
      <xdr:nvSpPr>
        <xdr:cNvPr id="577" name="Text Box 570"/>
        <xdr:cNvSpPr txBox="1">
          <a:spLocks noChangeArrowheads="1"/>
        </xdr:cNvSpPr>
      </xdr:nvSpPr>
      <xdr:spPr bwMode="auto">
        <a:xfrm>
          <a:off x="5924550" y="36290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95250</xdr:colOff>
      <xdr:row>9</xdr:row>
      <xdr:rowOff>161925</xdr:rowOff>
    </xdr:to>
    <xdr:sp macro="" textlink="">
      <xdr:nvSpPr>
        <xdr:cNvPr id="578" name="Text Box 571"/>
        <xdr:cNvSpPr txBox="1">
          <a:spLocks noChangeArrowheads="1"/>
        </xdr:cNvSpPr>
      </xdr:nvSpPr>
      <xdr:spPr bwMode="auto">
        <a:xfrm>
          <a:off x="5924550" y="36290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95250</xdr:colOff>
      <xdr:row>9</xdr:row>
      <xdr:rowOff>161925</xdr:rowOff>
    </xdr:to>
    <xdr:sp macro="" textlink="">
      <xdr:nvSpPr>
        <xdr:cNvPr id="579" name="Text Box 572"/>
        <xdr:cNvSpPr txBox="1">
          <a:spLocks noChangeArrowheads="1"/>
        </xdr:cNvSpPr>
      </xdr:nvSpPr>
      <xdr:spPr bwMode="auto">
        <a:xfrm>
          <a:off x="5924550" y="36290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580" name="Text Box 570"/>
        <xdr:cNvSpPr txBox="1">
          <a:spLocks noChangeArrowheads="1"/>
        </xdr:cNvSpPr>
      </xdr:nvSpPr>
      <xdr:spPr bwMode="auto">
        <a:xfrm>
          <a:off x="5924550" y="4276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581" name="Text Box 571"/>
        <xdr:cNvSpPr txBox="1">
          <a:spLocks noChangeArrowheads="1"/>
        </xdr:cNvSpPr>
      </xdr:nvSpPr>
      <xdr:spPr bwMode="auto">
        <a:xfrm>
          <a:off x="5924550" y="4276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582" name="Text Box 572"/>
        <xdr:cNvSpPr txBox="1">
          <a:spLocks noChangeArrowheads="1"/>
        </xdr:cNvSpPr>
      </xdr:nvSpPr>
      <xdr:spPr bwMode="auto">
        <a:xfrm>
          <a:off x="5924550" y="42767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83" name="Text Box 1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84" name="Text Box 1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85" name="Text Box 1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87" name="Text Box 1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88" name="Text Box 1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89" name="Text Box 1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0" name="Text Box 1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1" name="Text Box 2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2" name="Text Box 2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3" name="Text Box 2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4" name="Text Box 2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5" name="Text Box 2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6" name="Text Box 2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7" name="Text Box 2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8" name="Text Box 2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599" name="Text Box 2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0" name="Text Box 2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1" name="Text Box 3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2" name="Text Box 3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3" name="Text Box 3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4" name="Text Box 3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5" name="Text Box 3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6" name="Text Box 3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7" name="Text Box 3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8" name="Text Box 3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09" name="Text Box 3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0" name="Text Box 3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1" name="Text Box 4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2" name="Text Box 4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3" name="Text Box 4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4" name="Text Box 4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5" name="Text Box 4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6" name="Text Box 4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7" name="Text Box 4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8" name="Text Box 4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19" name="Text Box 4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0" name="Text Box 4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1" name="Text Box 5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2" name="Text Box 5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3" name="Text Box 5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4" name="Text Box 5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5" name="Text Box 5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6" name="Text Box 5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7" name="Text Box 6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8" name="Text Box 6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29" name="Text Box 6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0" name="Text Box 6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1" name="Text Box 6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2" name="Text Box 6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3" name="Text Box 7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4" name="Text Box 7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5" name="Text Box 7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6" name="Text Box 7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7" name="Text Box 7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8" name="Text Box 7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39" name="Text Box 7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0" name="Text Box 7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1" name="Text Box 7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2" name="Text Box 7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3" name="Text Box 8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4" name="Text Box 8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5" name="Text Box 8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6" name="Text Box 8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7" name="Text Box 8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8" name="Text Box 8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49" name="Text Box 8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0" name="Text Box 8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1" name="Text Box 8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2" name="Text Box 8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3" name="Text Box 9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4" name="Text Box 9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5" name="Text Box 9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6" name="Text Box 9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7" name="Text Box 9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8" name="Text Box 9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59" name="Text Box 9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0" name="Text Box 9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1" name="Text Box 9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2" name="Text Box 9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3" name="Text Box 10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4" name="Text Box 10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5" name="Text Box 10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6" name="Text Box 10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7" name="Text Box 10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8" name="Text Box 10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69" name="Text Box 10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0" name="Text Box 10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1" name="Text Box 10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2" name="Text Box 10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3" name="Text Box 11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4" name="Text Box 11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5" name="Text Box 11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6" name="Text Box 11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7" name="Text Box 11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8" name="Text Box 11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79" name="Text Box 11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0" name="Text Box 11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1" name="Text Box 11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2" name="Text Box 11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3" name="Text Box 12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4" name="Text Box 12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5" name="Text Box 12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6" name="Text Box 12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7" name="Text Box 12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8" name="Text Box 12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89" name="Text Box 12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0" name="Text Box 12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1" name="Text Box 12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2" name="Text Box 12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3" name="Text Box 13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4" name="Text Box 13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5" name="Text Box 13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6" name="Text Box 13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7" name="Text Box 13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8" name="Text Box 13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699" name="Text Box 13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0" name="Text Box 13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1" name="Text Box 13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2" name="Text Box 13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3" name="Text Box 14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4" name="Text Box 14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5" name="Text Box 14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6" name="Text Box 14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7" name="Text Box 14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8" name="Text Box 14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09" name="Text Box 14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0" name="Text Box 14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1" name="Text Box 14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2" name="Text Box 14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3" name="Text Box 15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4" name="Text Box 15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5" name="Text Box 15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6" name="Text Box 15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7" name="Text Box 15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8" name="Text Box 15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19" name="Text Box 15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0" name="Text Box 15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1" name="Text Box 15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2" name="Text Box 15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3" name="Text Box 16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4" name="Text Box 16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5" name="Text Box 16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6" name="Text Box 16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7" name="Text Box 16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8" name="Text Box 16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29" name="Text Box 16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0" name="Text Box 16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1" name="Text Box 16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2" name="Text Box 16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3" name="Text Box 17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4" name="Text Box 17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5" name="Text Box 17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6" name="Text Box 17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7" name="Text Box 17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8" name="Text Box 17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39" name="Text Box 17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0" name="Text Box 17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1" name="Text Box 17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2" name="Text Box 17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3" name="Text Box 18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4" name="Text Box 18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5" name="Text Box 18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6" name="Text Box 18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7" name="Text Box 18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8" name="Text Box 18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49" name="Text Box 18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0" name="Text Box 18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1" name="Text Box 18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2" name="Text Box 18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3" name="Text Box 19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4" name="Text Box 19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5" name="Text Box 19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6" name="Text Box 19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7" name="Text Box 19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8" name="Text Box 19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59" name="Text Box 19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0" name="Text Box 19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1" name="Text Box 19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2" name="Text Box 19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3" name="Text Box 20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4" name="Text Box 20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5" name="Text Box 20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6" name="Text Box 20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7" name="Text Box 20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8" name="Text Box 20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69" name="Text Box 20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0" name="Text Box 20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1" name="Text Box 20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2" name="Text Box 20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3" name="Text Box 21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4" name="Text Box 21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5" name="Text Box 21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6" name="Text Box 21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7" name="Text Box 21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8" name="Text Box 21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79" name="Text Box 21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0" name="Text Box 21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1" name="Text Box 21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2" name="Text Box 21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3" name="Text Box 22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4" name="Text Box 22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5" name="Text Box 22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6" name="Text Box 22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7" name="Text Box 22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8" name="Text Box 22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89" name="Text Box 22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0" name="Text Box 22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1" name="Text Box 22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2" name="Text Box 22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3" name="Text Box 23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4" name="Text Box 23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5" name="Text Box 23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6" name="Text Box 23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7" name="Text Box 23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8" name="Text Box 23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799" name="Text Box 23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0" name="Text Box 23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1" name="Text Box 23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2" name="Text Box 23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3" name="Text Box 24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4" name="Text Box 24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5" name="Text Box 24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6" name="Text Box 24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7" name="Text Box 24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8" name="Text Box 24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09" name="Text Box 24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0" name="Text Box 24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1" name="Text Box 24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2" name="Text Box 24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3" name="Text Box 25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4" name="Text Box 25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5" name="Text Box 25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6" name="Text Box 25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7" name="Text Box 25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8" name="Text Box 25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19" name="Text Box 25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0" name="Text Box 25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1" name="Text Box 25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2" name="Text Box 25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3" name="Text Box 26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4" name="Text Box 26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5" name="Text Box 26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6" name="Text Box 26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7" name="Text Box 26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8" name="Text Box 26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29" name="Text Box 26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0" name="Text Box 26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1" name="Text Box 26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2" name="Text Box 26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3" name="Text Box 27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4" name="Text Box 27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5" name="Text Box 27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6" name="Text Box 27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7" name="Text Box 27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8" name="Text Box 27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39" name="Text Box 27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0" name="Text Box 27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1" name="Text Box 27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2" name="Text Box 27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3" name="Text Box 28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4" name="Text Box 28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5" name="Text Box 28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6" name="Text Box 28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7" name="Text Box 28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8" name="Text Box 28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49" name="Text Box 28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0" name="Text Box 28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1" name="Text Box 28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2" name="Text Box 28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3" name="Text Box 29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4" name="Text Box 29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5" name="Text Box 29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6" name="Text Box 29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7" name="Text Box 29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8" name="Text Box 29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59" name="Text Box 29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0" name="Text Box 29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1" name="Text Box 29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2" name="Text Box 29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3" name="Text Box 30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4" name="Text Box 30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5" name="Text Box 30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6" name="Text Box 30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7" name="Text Box 30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8" name="Text Box 30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69" name="Text Box 30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0" name="Text Box 30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1" name="Text Box 30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2" name="Text Box 30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3" name="Text Box 31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4" name="Text Box 31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5" name="Text Box 31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6" name="Text Box 31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7" name="Text Box 31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8" name="Text Box 31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79" name="Text Box 31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0" name="Text Box 31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1" name="Text Box 31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2" name="Text Box 31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3" name="Text Box 32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4" name="Text Box 32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5" name="Text Box 32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6" name="Text Box 32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7" name="Text Box 32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8" name="Text Box 32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89" name="Text Box 32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0" name="Text Box 32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1" name="Text Box 32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2" name="Text Box 32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3" name="Text Box 33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4" name="Text Box 33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5" name="Text Box 33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6" name="Text Box 33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7" name="Text Box 33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8" name="Text Box 33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899" name="Text Box 33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0" name="Text Box 33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1" name="Text Box 33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2" name="Text Box 33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3" name="Text Box 34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4" name="Text Box 34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5" name="Text Box 34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6" name="Text Box 34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7" name="Text Box 34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8" name="Text Box 34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09" name="Text Box 34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0" name="Text Box 34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1" name="Text Box 34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2" name="Text Box 34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3" name="Text Box 35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4" name="Text Box 35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5" name="Text Box 35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6" name="Text Box 35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7" name="Text Box 35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8" name="Text Box 35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19" name="Text Box 35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0" name="Text Box 35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1" name="Text Box 35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2" name="Text Box 35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3" name="Text Box 36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4" name="Text Box 36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5" name="Text Box 36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6" name="Text Box 36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7" name="Text Box 36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8" name="Text Box 36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29" name="Text Box 36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0" name="Text Box 36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1" name="Text Box 36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2" name="Text Box 36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3" name="Text Box 37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4" name="Text Box 37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5" name="Text Box 37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6" name="Text Box 37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7" name="Text Box 37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8" name="Text Box 37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39" name="Text Box 37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0" name="Text Box 37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1" name="Text Box 37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2" name="Text Box 37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3" name="Text Box 38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4" name="Text Box 38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5" name="Text Box 38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6" name="Text Box 38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7" name="Text Box 38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8" name="Text Box 38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49" name="Text Box 38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0" name="Text Box 38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1" name="Text Box 38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2" name="Text Box 38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3" name="Text Box 39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4" name="Text Box 39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5" name="Text Box 39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6" name="Text Box 39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7" name="Text Box 39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8" name="Text Box 39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59" name="Text Box 39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0" name="Text Box 39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1" name="Text Box 39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2" name="Text Box 39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3" name="Text Box 40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4" name="Text Box 40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5" name="Text Box 40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6" name="Text Box 40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7" name="Text Box 40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8" name="Text Box 40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69" name="Text Box 40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0" name="Text Box 40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1" name="Text Box 40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2" name="Text Box 40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3" name="Text Box 41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4" name="Text Box 41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5" name="Text Box 41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6" name="Text Box 41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7" name="Text Box 41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8" name="Text Box 41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79" name="Text Box 41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0" name="Text Box 41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1" name="Text Box 41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2" name="Text Box 41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3" name="Text Box 42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4" name="Text Box 42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5" name="Text Box 42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6" name="Text Box 42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7" name="Text Box 42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8" name="Text Box 42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89" name="Text Box 42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0" name="Text Box 42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1" name="Text Box 42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2" name="Text Box 42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3" name="Text Box 43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4" name="Text Box 43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5" name="Text Box 43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6" name="Text Box 43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7" name="Text Box 43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8" name="Text Box 43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999" name="Text Box 43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0" name="Text Box 43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1" name="Text Box 43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2" name="Text Box 43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3" name="Text Box 44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4" name="Text Box 44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5" name="Text Box 44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6" name="Text Box 44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7" name="Text Box 44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8" name="Text Box 44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09" name="Text Box 44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0" name="Text Box 44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1" name="Text Box 44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2" name="Text Box 44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3" name="Text Box 45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4" name="Text Box 45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5" name="Text Box 45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6" name="Text Box 45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7" name="Text Box 45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8" name="Text Box 45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19" name="Text Box 45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0" name="Text Box 45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1" name="Text Box 45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2" name="Text Box 45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3" name="Text Box 46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4" name="Text Box 46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5" name="Text Box 46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6" name="Text Box 46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7" name="Text Box 46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8" name="Text Box 46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29" name="Text Box 46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0" name="Text Box 46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1" name="Text Box 46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2" name="Text Box 46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3" name="Text Box 47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4" name="Text Box 47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5" name="Text Box 47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6" name="Text Box 47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7" name="Text Box 47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8" name="Text Box 47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39" name="Text Box 47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0" name="Text Box 47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1" name="Text Box 47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2" name="Text Box 47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3" name="Text Box 48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4" name="Text Box 48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5" name="Text Box 48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6" name="Text Box 48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7" name="Text Box 48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8" name="Text Box 48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49" name="Text Box 48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0" name="Text Box 48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1" name="Text Box 48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2" name="Text Box 48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3" name="Text Box 49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4" name="Text Box 49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5" name="Text Box 49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6" name="Text Box 49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7" name="Text Box 49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8" name="Text Box 49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59" name="Text Box 49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0" name="Text Box 49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1" name="Text Box 49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2" name="Text Box 49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3" name="Text Box 50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4" name="Text Box 50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5" name="Text Box 50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6" name="Text Box 50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7" name="Text Box 50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8" name="Text Box 50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69" name="Text Box 50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0" name="Text Box 50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1" name="Text Box 50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2" name="Text Box 50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3" name="Text Box 51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4" name="Text Box 51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5" name="Text Box 51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6" name="Text Box 51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7" name="Text Box 51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8" name="Text Box 51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79" name="Text Box 51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0" name="Text Box 51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1" name="Text Box 51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2" name="Text Box 51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3" name="Text Box 52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4" name="Text Box 52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5" name="Text Box 52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6" name="Text Box 52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7" name="Text Box 52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8" name="Text Box 52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89" name="Text Box 52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0" name="Text Box 52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1" name="Text Box 52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2" name="Text Box 52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3" name="Text Box 53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4" name="Text Box 53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5" name="Text Box 53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6" name="Text Box 53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7" name="Text Box 53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8" name="Text Box 53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099" name="Text Box 53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0" name="Text Box 53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1" name="Text Box 53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2" name="Text Box 53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3" name="Text Box 54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4" name="Text Box 54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5" name="Text Box 54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6" name="Text Box 54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7" name="Text Box 54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8" name="Text Box 54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09" name="Text Box 54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0" name="Text Box 54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1" name="Text Box 54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2" name="Text Box 54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3" name="Text Box 55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4" name="Text Box 55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5" name="Text Box 55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6" name="Text Box 55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7" name="Text Box 55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8" name="Text Box 55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19" name="Text Box 55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0" name="Text Box 55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1" name="Text Box 55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2" name="Text Box 55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3" name="Text Box 56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4" name="Text Box 56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5" name="Text Box 56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6" name="Text Box 56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7" name="Text Box 56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8" name="Text Box 56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29" name="Text Box 56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0" name="Text Box 56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1" name="Text Box 56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2" name="Text Box 56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3" name="Text Box 57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4" name="Text Box 57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5" name="Text Box 57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6" name="Text Box 57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7" name="Text Box 57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8" name="Text Box 57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39" name="Text Box 57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0" name="Text Box 57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1" name="Text Box 57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2" name="Text Box 58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3" name="Text Box 58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4" name="Text Box 58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5" name="Text Box 58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6" name="Text Box 58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7" name="Text Box 58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8" name="Text Box 586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49" name="Text Box 587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0" name="Text Box 588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1" name="Text Box 589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2" name="Text Box 590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3" name="Text Box 591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4" name="Text Box 592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5" name="Text Box 593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6" name="Text Box 594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0</xdr:colOff>
      <xdr:row>13</xdr:row>
      <xdr:rowOff>161925</xdr:rowOff>
    </xdr:to>
    <xdr:sp macro="" textlink="">
      <xdr:nvSpPr>
        <xdr:cNvPr id="1157" name="Text Box 595"/>
        <xdr:cNvSpPr txBox="1">
          <a:spLocks noChangeArrowheads="1"/>
        </xdr:cNvSpPr>
      </xdr:nvSpPr>
      <xdr:spPr bwMode="auto">
        <a:xfrm>
          <a:off x="5924550" y="42767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58" name="Text Box 1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59" name="Text Box 1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0" name="Text Box 1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1" name="Text Box 1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2" name="Text Box 1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3" name="Text Box 1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4" name="Text Box 1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5" name="Text Box 1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6" name="Text Box 2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8" name="Text Box 2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69" name="Text Box 2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0" name="Text Box 2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1" name="Text Box 2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2" name="Text Box 2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3" name="Text Box 2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4" name="Text Box 2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5" name="Text Box 2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6" name="Text Box 3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7" name="Text Box 3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8" name="Text Box 3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79" name="Text Box 3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0" name="Text Box 3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1" name="Text Box 3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2" name="Text Box 3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3" name="Text Box 3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4" name="Text Box 3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5" name="Text Box 3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6" name="Text Box 4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7" name="Text Box 4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8" name="Text Box 4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89" name="Text Box 4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0" name="Text Box 4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1" name="Text Box 4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2" name="Text Box 4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3" name="Text Box 4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4" name="Text Box 4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5" name="Text Box 4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6" name="Text Box 5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7" name="Text Box 5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8" name="Text Box 5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199" name="Text Box 5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0" name="Text Box 5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1" name="Text Box 5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2" name="Text Box 6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3" name="Text Box 6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4" name="Text Box 6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5" name="Text Box 6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6" name="Text Box 6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7" name="Text Box 6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8" name="Text Box 7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09" name="Text Box 7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0" name="Text Box 7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1" name="Text Box 7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2" name="Text Box 7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3" name="Text Box 7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4" name="Text Box 7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5" name="Text Box 7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6" name="Text Box 7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7" name="Text Box 7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8" name="Text Box 8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19" name="Text Box 8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0" name="Text Box 8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1" name="Text Box 8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2" name="Text Box 8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3" name="Text Box 8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4" name="Text Box 8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5" name="Text Box 8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6" name="Text Box 8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7" name="Text Box 8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8" name="Text Box 9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29" name="Text Box 9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0" name="Text Box 9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1" name="Text Box 9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2" name="Text Box 9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3" name="Text Box 9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4" name="Text Box 9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5" name="Text Box 9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6" name="Text Box 9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7" name="Text Box 9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8" name="Text Box 10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39" name="Text Box 10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0" name="Text Box 10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1" name="Text Box 10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2" name="Text Box 10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3" name="Text Box 10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4" name="Text Box 10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5" name="Text Box 10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6" name="Text Box 10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7" name="Text Box 10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8" name="Text Box 11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49" name="Text Box 11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0" name="Text Box 11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1" name="Text Box 11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2" name="Text Box 11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3" name="Text Box 11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4" name="Text Box 11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5" name="Text Box 11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6" name="Text Box 11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7" name="Text Box 11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8" name="Text Box 12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59" name="Text Box 12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0" name="Text Box 12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1" name="Text Box 12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2" name="Text Box 12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3" name="Text Box 12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4" name="Text Box 12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5" name="Text Box 12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6" name="Text Box 12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7" name="Text Box 12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8" name="Text Box 13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69" name="Text Box 13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0" name="Text Box 13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1" name="Text Box 13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2" name="Text Box 13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3" name="Text Box 13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4" name="Text Box 13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5" name="Text Box 13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6" name="Text Box 13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7" name="Text Box 13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8" name="Text Box 14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79" name="Text Box 14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0" name="Text Box 14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1" name="Text Box 14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2" name="Text Box 14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3" name="Text Box 14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4" name="Text Box 14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5" name="Text Box 14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6" name="Text Box 14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7" name="Text Box 14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8" name="Text Box 15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89" name="Text Box 15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0" name="Text Box 15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1" name="Text Box 15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2" name="Text Box 15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3" name="Text Box 15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4" name="Text Box 15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5" name="Text Box 15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6" name="Text Box 15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7" name="Text Box 15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8" name="Text Box 16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299" name="Text Box 16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0" name="Text Box 16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1" name="Text Box 16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2" name="Text Box 16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3" name="Text Box 16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4" name="Text Box 16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5" name="Text Box 16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6" name="Text Box 16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7" name="Text Box 16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8" name="Text Box 17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09" name="Text Box 17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0" name="Text Box 17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1" name="Text Box 17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2" name="Text Box 17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3" name="Text Box 17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4" name="Text Box 17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5" name="Text Box 17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6" name="Text Box 17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7" name="Text Box 17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8" name="Text Box 18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19" name="Text Box 18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0" name="Text Box 18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1" name="Text Box 18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2" name="Text Box 18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3" name="Text Box 18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4" name="Text Box 18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5" name="Text Box 18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6" name="Text Box 18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7" name="Text Box 18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8" name="Text Box 19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29" name="Text Box 19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0" name="Text Box 19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1" name="Text Box 19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2" name="Text Box 19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3" name="Text Box 19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4" name="Text Box 19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5" name="Text Box 19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6" name="Text Box 19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7" name="Text Box 19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8" name="Text Box 20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39" name="Text Box 20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0" name="Text Box 20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1" name="Text Box 20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2" name="Text Box 20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3" name="Text Box 20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4" name="Text Box 20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5" name="Text Box 20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6" name="Text Box 20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7" name="Text Box 20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8" name="Text Box 21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49" name="Text Box 21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0" name="Text Box 21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1" name="Text Box 21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2" name="Text Box 21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3" name="Text Box 21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4" name="Text Box 21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5" name="Text Box 21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6" name="Text Box 21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7" name="Text Box 21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8" name="Text Box 22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59" name="Text Box 22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0" name="Text Box 22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1" name="Text Box 22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2" name="Text Box 22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3" name="Text Box 22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4" name="Text Box 22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5" name="Text Box 22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6" name="Text Box 22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7" name="Text Box 22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8" name="Text Box 23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69" name="Text Box 23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0" name="Text Box 23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1" name="Text Box 23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2" name="Text Box 23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3" name="Text Box 23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4" name="Text Box 23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5" name="Text Box 23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6" name="Text Box 23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7" name="Text Box 23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8" name="Text Box 24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79" name="Text Box 24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0" name="Text Box 24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1" name="Text Box 24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2" name="Text Box 24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3" name="Text Box 24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4" name="Text Box 24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5" name="Text Box 24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6" name="Text Box 24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7" name="Text Box 24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8" name="Text Box 25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89" name="Text Box 25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0" name="Text Box 25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1" name="Text Box 25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2" name="Text Box 25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3" name="Text Box 25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4" name="Text Box 25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5" name="Text Box 25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6" name="Text Box 25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7" name="Text Box 25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8" name="Text Box 26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399" name="Text Box 26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0" name="Text Box 26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1" name="Text Box 26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2" name="Text Box 26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3" name="Text Box 26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4" name="Text Box 26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5" name="Text Box 26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6" name="Text Box 26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7" name="Text Box 26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8" name="Text Box 27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" name="Text Box 27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0" name="Text Box 27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1" name="Text Box 27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2" name="Text Box 27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3" name="Text Box 27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4" name="Text Box 27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5" name="Text Box 27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6" name="Text Box 27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7" name="Text Box 27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8" name="Text Box 28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19" name="Text Box 28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0" name="Text Box 28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1" name="Text Box 28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2" name="Text Box 28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3" name="Text Box 28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4" name="Text Box 28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5" name="Text Box 28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6" name="Text Box 28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7" name="Text Box 28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8" name="Text Box 29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29" name="Text Box 29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0" name="Text Box 29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1" name="Text Box 29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2" name="Text Box 29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3" name="Text Box 29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4" name="Text Box 29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5" name="Text Box 29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6" name="Text Box 29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7" name="Text Box 29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8" name="Text Box 30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39" name="Text Box 30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0" name="Text Box 30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1" name="Text Box 30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2" name="Text Box 30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3" name="Text Box 30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4" name="Text Box 30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5" name="Text Box 30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6" name="Text Box 30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7" name="Text Box 30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8" name="Text Box 31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49" name="Text Box 31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0" name="Text Box 31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1" name="Text Box 31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2" name="Text Box 31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3" name="Text Box 31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4" name="Text Box 31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5" name="Text Box 31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6" name="Text Box 31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7" name="Text Box 31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8" name="Text Box 32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59" name="Text Box 32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0" name="Text Box 32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1" name="Text Box 32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2" name="Text Box 32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3" name="Text Box 32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4" name="Text Box 32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5" name="Text Box 32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6" name="Text Box 32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7" name="Text Box 32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8" name="Text Box 33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69" name="Text Box 33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0" name="Text Box 33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1" name="Text Box 33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2" name="Text Box 33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3" name="Text Box 33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4" name="Text Box 33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5" name="Text Box 33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6" name="Text Box 33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7" name="Text Box 33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8" name="Text Box 34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79" name="Text Box 34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0" name="Text Box 34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1" name="Text Box 34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2" name="Text Box 34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3" name="Text Box 34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4" name="Text Box 34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5" name="Text Box 34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6" name="Text Box 34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7" name="Text Box 34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8" name="Text Box 35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89" name="Text Box 35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0" name="Text Box 35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1" name="Text Box 35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2" name="Text Box 35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3" name="Text Box 35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4" name="Text Box 35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5" name="Text Box 35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6" name="Text Box 35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7" name="Text Box 35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8" name="Text Box 36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99" name="Text Box 36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0" name="Text Box 36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1" name="Text Box 36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2" name="Text Box 36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3" name="Text Box 36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4" name="Text Box 36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5" name="Text Box 36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6" name="Text Box 36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7" name="Text Box 36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8" name="Text Box 37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09" name="Text Box 37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0" name="Text Box 37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1" name="Text Box 37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2" name="Text Box 37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3" name="Text Box 37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4" name="Text Box 37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5" name="Text Box 37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6" name="Text Box 37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7" name="Text Box 37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8" name="Text Box 38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19" name="Text Box 38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0" name="Text Box 38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1" name="Text Box 38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2" name="Text Box 38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3" name="Text Box 38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4" name="Text Box 38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5" name="Text Box 38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6" name="Text Box 38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7" name="Text Box 38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8" name="Text Box 39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29" name="Text Box 39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0" name="Text Box 39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1" name="Text Box 39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2" name="Text Box 39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3" name="Text Box 39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4" name="Text Box 39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5" name="Text Box 39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6" name="Text Box 39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7" name="Text Box 39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8" name="Text Box 40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39" name="Text Box 40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0" name="Text Box 40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1" name="Text Box 40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2" name="Text Box 40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3" name="Text Box 40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4" name="Text Box 40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5" name="Text Box 40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6" name="Text Box 40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7" name="Text Box 40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8" name="Text Box 41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49" name="Text Box 41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0" name="Text Box 41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1" name="Text Box 41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2" name="Text Box 41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3" name="Text Box 41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4" name="Text Box 41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5" name="Text Box 41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6" name="Text Box 41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7" name="Text Box 41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8" name="Text Box 42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59" name="Text Box 42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0" name="Text Box 42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1" name="Text Box 42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2" name="Text Box 42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3" name="Text Box 42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4" name="Text Box 42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5" name="Text Box 42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6" name="Text Box 42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7" name="Text Box 42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8" name="Text Box 43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69" name="Text Box 43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0" name="Text Box 43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1" name="Text Box 43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2" name="Text Box 43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3" name="Text Box 43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4" name="Text Box 43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5" name="Text Box 43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6" name="Text Box 43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7" name="Text Box 43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8" name="Text Box 44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79" name="Text Box 44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0" name="Text Box 44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1" name="Text Box 44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2" name="Text Box 44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3" name="Text Box 44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4" name="Text Box 44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5" name="Text Box 44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6" name="Text Box 44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7" name="Text Box 44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8" name="Text Box 45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89" name="Text Box 45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0" name="Text Box 45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1" name="Text Box 45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2" name="Text Box 45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3" name="Text Box 45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4" name="Text Box 45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5" name="Text Box 45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6" name="Text Box 45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7" name="Text Box 45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8" name="Text Box 46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599" name="Text Box 46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0" name="Text Box 46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1" name="Text Box 46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2" name="Text Box 46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3" name="Text Box 46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4" name="Text Box 46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5" name="Text Box 46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6" name="Text Box 46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7" name="Text Box 46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8" name="Text Box 47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09" name="Text Box 47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0" name="Text Box 47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1" name="Text Box 47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2" name="Text Box 47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3" name="Text Box 47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4" name="Text Box 47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5" name="Text Box 47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6" name="Text Box 47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7" name="Text Box 47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8" name="Text Box 48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19" name="Text Box 48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0" name="Text Box 48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1" name="Text Box 48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2" name="Text Box 48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3" name="Text Box 48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4" name="Text Box 48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5" name="Text Box 48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6" name="Text Box 48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7" name="Text Box 48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8" name="Text Box 49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29" name="Text Box 49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0" name="Text Box 49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1" name="Text Box 49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2" name="Text Box 49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3" name="Text Box 49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4" name="Text Box 49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5" name="Text Box 49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6" name="Text Box 49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7" name="Text Box 49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8" name="Text Box 50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39" name="Text Box 50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0" name="Text Box 50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1" name="Text Box 50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2" name="Text Box 50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3" name="Text Box 50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4" name="Text Box 50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5" name="Text Box 50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6" name="Text Box 50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7" name="Text Box 50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8" name="Text Box 51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49" name="Text Box 51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0" name="Text Box 51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1" name="Text Box 51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2" name="Text Box 51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3" name="Text Box 51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4" name="Text Box 51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5" name="Text Box 51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6" name="Text Box 51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7" name="Text Box 51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8" name="Text Box 52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59" name="Text Box 52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0" name="Text Box 52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1" name="Text Box 52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2" name="Text Box 52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3" name="Text Box 52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4" name="Text Box 52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5" name="Text Box 52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6" name="Text Box 52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7" name="Text Box 52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8" name="Text Box 53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69" name="Text Box 53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0" name="Text Box 53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1" name="Text Box 53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2" name="Text Box 53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3" name="Text Box 53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4" name="Text Box 53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5" name="Text Box 53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6" name="Text Box 53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7" name="Text Box 53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8" name="Text Box 54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79" name="Text Box 54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0" name="Text Box 54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1" name="Text Box 54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2" name="Text Box 54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3" name="Text Box 54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4" name="Text Box 54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5" name="Text Box 54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6" name="Text Box 54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7" name="Text Box 54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8" name="Text Box 55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89" name="Text Box 55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0" name="Text Box 55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1" name="Text Box 55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2" name="Text Box 55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3" name="Text Box 55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4" name="Text Box 55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5" name="Text Box 55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6" name="Text Box 55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7" name="Text Box 55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8" name="Text Box 56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699" name="Text Box 56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0" name="Text Box 56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1" name="Text Box 56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2" name="Text Box 56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3" name="Text Box 56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4" name="Text Box 56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5" name="Text Box 56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6" name="Text Box 56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7" name="Text Box 56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8" name="Text Box 57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09" name="Text Box 57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0" name="Text Box 57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1" name="Text Box 57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2" name="Text Box 57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3" name="Text Box 57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4" name="Text Box 57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5" name="Text Box 57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6" name="Text Box 57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7" name="Text Box 58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8" name="Text Box 58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19" name="Text Box 58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0" name="Text Box 58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1" name="Text Box 58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2" name="Text Box 58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3" name="Text Box 586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4" name="Text Box 587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5" name="Text Box 588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6" name="Text Box 589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7" name="Text Box 590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8" name="Text Box 591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29" name="Text Box 592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30" name="Text Box 593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31" name="Text Box 594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732" name="Text Box 595"/>
        <xdr:cNvSpPr txBox="1">
          <a:spLocks noChangeArrowheads="1"/>
        </xdr:cNvSpPr>
      </xdr:nvSpPr>
      <xdr:spPr bwMode="auto">
        <a:xfrm>
          <a:off x="5924550" y="47625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733" name="Text Box 570"/>
        <xdr:cNvSpPr txBox="1">
          <a:spLocks noChangeArrowheads="1"/>
        </xdr:cNvSpPr>
      </xdr:nvSpPr>
      <xdr:spPr bwMode="auto">
        <a:xfrm>
          <a:off x="8524875" y="161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734" name="Text Box 571"/>
        <xdr:cNvSpPr txBox="1">
          <a:spLocks noChangeArrowheads="1"/>
        </xdr:cNvSpPr>
      </xdr:nvSpPr>
      <xdr:spPr bwMode="auto">
        <a:xfrm>
          <a:off x="8524875" y="161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735" name="Text Box 572"/>
        <xdr:cNvSpPr txBox="1">
          <a:spLocks noChangeArrowheads="1"/>
        </xdr:cNvSpPr>
      </xdr:nvSpPr>
      <xdr:spPr bwMode="auto">
        <a:xfrm>
          <a:off x="8524875" y="1619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36" name="Text Box 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37" name="Text Box 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38" name="Text Box 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39" name="Text Box 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0" name="Text Box 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1" name="Text Box 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2" name="Text Box 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3" name="Text Box 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4" name="Text Box 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5" name="Text Box 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6" name="Text Box 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7" name="Text Box 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8" name="Text Box 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49" name="Text Box 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0" name="Text Box 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1" name="Text Box 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2" name="Text Box 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3" name="Text Box 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4" name="Text Box 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5" name="Text Box 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6" name="Text Box 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7" name="Text Box 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8" name="Text Box 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59" name="Text Box 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0" name="Text Box 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1" name="Text Box 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2" name="Text Box 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3" name="Text Box 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4" name="Text Box 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5" name="Text Box 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6" name="Text Box 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7" name="Text Box 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8" name="Text Box 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69" name="Text Box 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0" name="Text Box 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1" name="Text Box 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2" name="Text Box 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3" name="Text Box 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4" name="Text Box 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5" name="Text Box 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6" name="Text Box 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7" name="Text Box 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8" name="Text Box 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79" name="Text Box 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0" name="Text Box 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1" name="Text Box 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2" name="Text Box 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3" name="Text Box 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4" name="Text Box 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5" name="Text Box 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6" name="Text Box 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7" name="Text Box 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8" name="Text Box 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89" name="Text Box 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0" name="Text Box 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1" name="Text Box 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2" name="Text Box 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3" name="Text Box 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4" name="Text Box 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5" name="Text Box 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6" name="Text Box 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7" name="Text Box 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8" name="Text Box 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799" name="Text Box 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0" name="Text Box 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1" name="Text Box 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2" name="Text Box 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3" name="Text Box 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4" name="Text Box 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5" name="Text Box 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6" name="Text Box 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7" name="Text Box 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8" name="Text Box 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09" name="Text Box 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0" name="Text Box 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1" name="Text Box 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2" name="Text Box 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3" name="Text Box 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4" name="Text Box 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5" name="Text Box 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6" name="Text Box 1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7" name="Text Box 1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8" name="Text Box 1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19" name="Text Box 1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0" name="Text Box 1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1" name="Text Box 1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2" name="Text Box 1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3" name="Text Box 1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4" name="Text Box 1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5" name="Text Box 1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6" name="Text Box 1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7" name="Text Box 1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8" name="Text Box 1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29" name="Text Box 1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0" name="Text Box 1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1" name="Text Box 1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2" name="Text Box 1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3" name="Text Box 1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4" name="Text Box 1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5" name="Text Box 1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6" name="Text Box 1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7" name="Text Box 1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8" name="Text Box 1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39" name="Text Box 1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0" name="Text Box 1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1" name="Text Box 1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2" name="Text Box 1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3" name="Text Box 1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4" name="Text Box 1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5" name="Text Box 1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6" name="Text Box 1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7" name="Text Box 1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8" name="Text Box 1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49" name="Text Box 1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0" name="Text Box 1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1" name="Text Box 1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2" name="Text Box 1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3" name="Text Box 1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4" name="Text Box 1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5" name="Text Box 1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6" name="Text Box 1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7" name="Text Box 1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8" name="Text Box 1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59" name="Text Box 1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0" name="Text Box 1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1" name="Text Box 1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2" name="Text Box 1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3" name="Text Box 1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4" name="Text Box 1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5" name="Text Box 1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6" name="Text Box 1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7" name="Text Box 1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8" name="Text Box 1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69" name="Text Box 1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0" name="Text Box 1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1" name="Text Box 1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2" name="Text Box 1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3" name="Text Box 1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4" name="Text Box 1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5" name="Text Box 1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6" name="Text Box 1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7" name="Text Box 1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8" name="Text Box 1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79" name="Text Box 1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0" name="Text Box 1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1" name="Text Box 1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2" name="Text Box 1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3" name="Text Box 1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4" name="Text Box 1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5" name="Text Box 1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6" name="Text Box 1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7" name="Text Box 1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8" name="Text Box 1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89" name="Text Box 1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0" name="Text Box 1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1" name="Text Box 1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2" name="Text Box 1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3" name="Text Box 1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4" name="Text Box 1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5" name="Text Box 1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6" name="Text Box 1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7" name="Text Box 1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8" name="Text Box 1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899" name="Text Box 1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0" name="Text Box 1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1" name="Text Box 1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2" name="Text Box 1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3" name="Text Box 1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4" name="Text Box 1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5" name="Text Box 1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6" name="Text Box 1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7" name="Text Box 1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8" name="Text Box 1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09" name="Text Box 1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0" name="Text Box 1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1" name="Text Box 1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2" name="Text Box 1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3" name="Text Box 1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4" name="Text Box 1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5" name="Text Box 1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6" name="Text Box 2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7" name="Text Box 2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8" name="Text Box 2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19" name="Text Box 2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0" name="Text Box 2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1" name="Text Box 2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2" name="Text Box 2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3" name="Text Box 2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4" name="Text Box 2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5" name="Text Box 2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6" name="Text Box 2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7" name="Text Box 2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8" name="Text Box 2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29" name="Text Box 2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0" name="Text Box 2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1" name="Text Box 2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2" name="Text Box 2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3" name="Text Box 2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4" name="Text Box 2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5" name="Text Box 2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6" name="Text Box 2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7" name="Text Box 2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8" name="Text Box 2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39" name="Text Box 2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0" name="Text Box 2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1" name="Text Box 2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2" name="Text Box 2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3" name="Text Box 2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4" name="Text Box 2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5" name="Text Box 2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6" name="Text Box 2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7" name="Text Box 2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8" name="Text Box 2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49" name="Text Box 2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0" name="Text Box 2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1" name="Text Box 2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2" name="Text Box 2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3" name="Text Box 2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4" name="Text Box 2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5" name="Text Box 2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6" name="Text Box 2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7" name="Text Box 2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8" name="Text Box 2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59" name="Text Box 2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0" name="Text Box 2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1" name="Text Box 2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2" name="Text Box 2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3" name="Text Box 2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4" name="Text Box 2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5" name="Text Box 2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6" name="Text Box 2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7" name="Text Box 2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8" name="Text Box 2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69" name="Text Box 2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0" name="Text Box 2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1" name="Text Box 2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2" name="Text Box 2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3" name="Text Box 2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4" name="Text Box 2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5" name="Text Box 2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6" name="Text Box 2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7" name="Text Box 2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8" name="Text Box 2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79" name="Text Box 2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0" name="Text Box 2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1" name="Text Box 2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2" name="Text Box 2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3" name="Text Box 2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4" name="Text Box 2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5" name="Text Box 2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6" name="Text Box 2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7" name="Text Box 2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8" name="Text Box 2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89" name="Text Box 2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0" name="Text Box 2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1" name="Text Box 2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2" name="Text Box 2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3" name="Text Box 2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4" name="Text Box 2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5" name="Text Box 2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6" name="Text Box 2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7" name="Text Box 2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8" name="Text Box 2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1999" name="Text Box 2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0" name="Text Box 2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1" name="Text Box 2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2" name="Text Box 2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3" name="Text Box 2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4" name="Text Box 2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5" name="Text Box 2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6" name="Text Box 2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7" name="Text Box 2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8" name="Text Box 2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09" name="Text Box 2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0" name="Text Box 2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1" name="Text Box 2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2" name="Text Box 2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3" name="Text Box 2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4" name="Text Box 2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5" name="Text Box 2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6" name="Text Box 3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7" name="Text Box 3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8" name="Text Box 3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19" name="Text Box 3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0" name="Text Box 3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1" name="Text Box 3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2" name="Text Box 3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3" name="Text Box 3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4" name="Text Box 3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5" name="Text Box 3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6" name="Text Box 3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7" name="Text Box 3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8" name="Text Box 3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29" name="Text Box 3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0" name="Text Box 3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1" name="Text Box 3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2" name="Text Box 3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3" name="Text Box 3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4" name="Text Box 3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5" name="Text Box 3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6" name="Text Box 3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7" name="Text Box 3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8" name="Text Box 3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39" name="Text Box 3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0" name="Text Box 3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1" name="Text Box 3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2" name="Text Box 3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3" name="Text Box 3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4" name="Text Box 3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5" name="Text Box 3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6" name="Text Box 3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7" name="Text Box 3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8" name="Text Box 3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49" name="Text Box 3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0" name="Text Box 3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1" name="Text Box 3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2" name="Text Box 3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3" name="Text Box 3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4" name="Text Box 3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5" name="Text Box 3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6" name="Text Box 3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7" name="Text Box 3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8" name="Text Box 3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59" name="Text Box 3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0" name="Text Box 3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1" name="Text Box 3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2" name="Text Box 3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3" name="Text Box 3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4" name="Text Box 3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5" name="Text Box 3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6" name="Text Box 3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7" name="Text Box 3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8" name="Text Box 3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69" name="Text Box 3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0" name="Text Box 3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1" name="Text Box 3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2" name="Text Box 3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3" name="Text Box 3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4" name="Text Box 3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5" name="Text Box 3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6" name="Text Box 3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7" name="Text Box 3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8" name="Text Box 3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79" name="Text Box 3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0" name="Text Box 3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1" name="Text Box 3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2" name="Text Box 3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3" name="Text Box 3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4" name="Text Box 3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5" name="Text Box 3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6" name="Text Box 3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7" name="Text Box 3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8" name="Text Box 3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89" name="Text Box 3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0" name="Text Box 3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1" name="Text Box 3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2" name="Text Box 3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3" name="Text Box 3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4" name="Text Box 3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5" name="Text Box 3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6" name="Text Box 3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7" name="Text Box 3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8" name="Text Box 3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099" name="Text Box 3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0" name="Text Box 3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1" name="Text Box 3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2" name="Text Box 3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3" name="Text Box 3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4" name="Text Box 3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5" name="Text Box 3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6" name="Text Box 3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7" name="Text Box 3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8" name="Text Box 3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09" name="Text Box 3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0" name="Text Box 3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1" name="Text Box 3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2" name="Text Box 3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3" name="Text Box 3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4" name="Text Box 3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5" name="Text Box 3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6" name="Text Box 4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7" name="Text Box 4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8" name="Text Box 4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19" name="Text Box 4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0" name="Text Box 4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1" name="Text Box 4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2" name="Text Box 4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3" name="Text Box 4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4" name="Text Box 4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5" name="Text Box 4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6" name="Text Box 4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7" name="Text Box 4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8" name="Text Box 4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29" name="Text Box 4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0" name="Text Box 4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1" name="Text Box 4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2" name="Text Box 4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3" name="Text Box 4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4" name="Text Box 4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5" name="Text Box 4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6" name="Text Box 4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7" name="Text Box 4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8" name="Text Box 4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39" name="Text Box 4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0" name="Text Box 4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1" name="Text Box 4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2" name="Text Box 4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3" name="Text Box 4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4" name="Text Box 4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5" name="Text Box 4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6" name="Text Box 4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7" name="Text Box 4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8" name="Text Box 4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49" name="Text Box 4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0" name="Text Box 4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1" name="Text Box 4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2" name="Text Box 4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3" name="Text Box 4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4" name="Text Box 4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5" name="Text Box 4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6" name="Text Box 4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7" name="Text Box 4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8" name="Text Box 4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59" name="Text Box 4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0" name="Text Box 4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1" name="Text Box 4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2" name="Text Box 4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3" name="Text Box 4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4" name="Text Box 4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5" name="Text Box 4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6" name="Text Box 4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7" name="Text Box 4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8" name="Text Box 4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69" name="Text Box 4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0" name="Text Box 4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1" name="Text Box 4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2" name="Text Box 4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3" name="Text Box 4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4" name="Text Box 4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5" name="Text Box 4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6" name="Text Box 4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7" name="Text Box 4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8" name="Text Box 4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79" name="Text Box 4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0" name="Text Box 4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1" name="Text Box 4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2" name="Text Box 4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3" name="Text Box 4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4" name="Text Box 4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5" name="Text Box 4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6" name="Text Box 4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7" name="Text Box 4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8" name="Text Box 4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89" name="Text Box 4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0" name="Text Box 4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1" name="Text Box 4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2" name="Text Box 4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3" name="Text Box 4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4" name="Text Box 4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5" name="Text Box 4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6" name="Text Box 4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7" name="Text Box 4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8" name="Text Box 4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199" name="Text Box 4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0" name="Text Box 4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1" name="Text Box 4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2" name="Text Box 4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3" name="Text Box 4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4" name="Text Box 4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5" name="Text Box 4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6" name="Text Box 4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7" name="Text Box 4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8" name="Text Box 4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09" name="Text Box 4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0" name="Text Box 4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1" name="Text Box 4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2" name="Text Box 4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3" name="Text Box 4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4" name="Text Box 4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5" name="Text Box 4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6" name="Text Box 5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7" name="Text Box 5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8" name="Text Box 5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19" name="Text Box 5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0" name="Text Box 5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1" name="Text Box 5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2" name="Text Box 5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3" name="Text Box 5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4" name="Text Box 5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5" name="Text Box 5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6" name="Text Box 5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7" name="Text Box 5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8" name="Text Box 5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29" name="Text Box 5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0" name="Text Box 5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1" name="Text Box 5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2" name="Text Box 5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3" name="Text Box 5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4" name="Text Box 5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5" name="Text Box 5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6" name="Text Box 5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7" name="Text Box 5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8" name="Text Box 5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39" name="Text Box 5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0" name="Text Box 5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1" name="Text Box 5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2" name="Text Box 5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3" name="Text Box 5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4" name="Text Box 5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5" name="Text Box 5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6" name="Text Box 5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7" name="Text Box 5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8" name="Text Box 5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49" name="Text Box 5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0" name="Text Box 5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1" name="Text Box 5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2" name="Text Box 5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3" name="Text Box 5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4" name="Text Box 5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5" name="Text Box 5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6" name="Text Box 5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7" name="Text Box 5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8" name="Text Box 5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59" name="Text Box 5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0" name="Text Box 5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1" name="Text Box 5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2" name="Text Box 5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3" name="Text Box 5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4" name="Text Box 5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5" name="Text Box 5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6" name="Text Box 5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7" name="Text Box 5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8" name="Text Box 5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69" name="Text Box 5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0" name="Text Box 5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1" name="Text Box 5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2" name="Text Box 5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3" name="Text Box 5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4" name="Text Box 5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5" name="Text Box 5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6" name="Text Box 5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7" name="Text Box 5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8" name="Text Box 5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79" name="Text Box 5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0" name="Text Box 5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1" name="Text Box 5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2" name="Text Box 5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3" name="Text Box 5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4" name="Text Box 5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5" name="Text Box 5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6" name="Text Box 5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7" name="Text Box 5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8" name="Text Box 5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89" name="Text Box 5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0" name="Text Box 5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1" name="Text Box 5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2" name="Text Box 5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3" name="Text Box 5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4" name="Text Box 5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5" name="Text Box 5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6" name="Text Box 5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7" name="Text Box 5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8" name="Text Box 5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299" name="Text Box 5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0" name="Text Box 5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1" name="Text Box 5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2" name="Text Box 5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3" name="Text Box 5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4" name="Text Box 5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5" name="Text Box 5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6" name="Text Box 5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7" name="Text Box 5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8" name="Text Box 5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09" name="Text Box 5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10" name="Text Box 5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0</xdr:colOff>
      <xdr:row>2</xdr:row>
      <xdr:rowOff>9525</xdr:rowOff>
    </xdr:to>
    <xdr:sp macro="" textlink="">
      <xdr:nvSpPr>
        <xdr:cNvPr id="2311" name="Text Box 570"/>
        <xdr:cNvSpPr txBox="1">
          <a:spLocks noChangeArrowheads="1"/>
        </xdr:cNvSpPr>
      </xdr:nvSpPr>
      <xdr:spPr bwMode="auto">
        <a:xfrm>
          <a:off x="8524875" y="1619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0</xdr:colOff>
      <xdr:row>2</xdr:row>
      <xdr:rowOff>9525</xdr:rowOff>
    </xdr:to>
    <xdr:sp macro="" textlink="">
      <xdr:nvSpPr>
        <xdr:cNvPr id="2312" name="Text Box 571"/>
        <xdr:cNvSpPr txBox="1">
          <a:spLocks noChangeArrowheads="1"/>
        </xdr:cNvSpPr>
      </xdr:nvSpPr>
      <xdr:spPr bwMode="auto">
        <a:xfrm>
          <a:off x="8524875" y="1619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0</xdr:colOff>
      <xdr:row>2</xdr:row>
      <xdr:rowOff>9525</xdr:rowOff>
    </xdr:to>
    <xdr:sp macro="" textlink="">
      <xdr:nvSpPr>
        <xdr:cNvPr id="2313" name="Text Box 572"/>
        <xdr:cNvSpPr txBox="1">
          <a:spLocks noChangeArrowheads="1"/>
        </xdr:cNvSpPr>
      </xdr:nvSpPr>
      <xdr:spPr bwMode="auto">
        <a:xfrm>
          <a:off x="8524875" y="1619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14" name="Text Box 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15" name="Text Box 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16" name="Text Box 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17" name="Text Box 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18" name="Text Box 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19" name="Text Box 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0" name="Text Box 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1" name="Text Box 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2" name="Text Box 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4" name="Text Box 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5" name="Text Box 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6" name="Text Box 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7" name="Text Box 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8" name="Text Box 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29" name="Text Box 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0" name="Text Box 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1" name="Text Box 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2" name="Text Box 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3" name="Text Box 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4" name="Text Box 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5" name="Text Box 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6" name="Text Box 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7" name="Text Box 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8" name="Text Box 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39" name="Text Box 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0" name="Text Box 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1" name="Text Box 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2" name="Text Box 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3" name="Text Box 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4" name="Text Box 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5" name="Text Box 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6" name="Text Box 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7" name="Text Box 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8" name="Text Box 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49" name="Text Box 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0" name="Text Box 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1" name="Text Box 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2" name="Text Box 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3" name="Text Box 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4" name="Text Box 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5" name="Text Box 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6" name="Text Box 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7" name="Text Box 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8" name="Text Box 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59" name="Text Box 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0" name="Text Box 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1" name="Text Box 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2" name="Text Box 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3" name="Text Box 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4" name="Text Box 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5" name="Text Box 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6" name="Text Box 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7" name="Text Box 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8" name="Text Box 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69" name="Text Box 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0" name="Text Box 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1" name="Text Box 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2" name="Text Box 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3" name="Text Box 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4" name="Text Box 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5" name="Text Box 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6" name="Text Box 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7" name="Text Box 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8" name="Text Box 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79" name="Text Box 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0" name="Text Box 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1" name="Text Box 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2" name="Text Box 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3" name="Text Box 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4" name="Text Box 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5" name="Text Box 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6" name="Text Box 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7" name="Text Box 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8" name="Text Box 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89" name="Text Box 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0" name="Text Box 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1" name="Text Box 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2" name="Text Box 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3" name="Text Box 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4" name="Text Box 1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5" name="Text Box 1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6" name="Text Box 1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7" name="Text Box 1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8" name="Text Box 1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399" name="Text Box 1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0" name="Text Box 1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1" name="Text Box 1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2" name="Text Box 1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3" name="Text Box 1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4" name="Text Box 1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5" name="Text Box 1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6" name="Text Box 1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7" name="Text Box 1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8" name="Text Box 1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09" name="Text Box 1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0" name="Text Box 1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1" name="Text Box 1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2" name="Text Box 1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3" name="Text Box 1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4" name="Text Box 1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5" name="Text Box 1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6" name="Text Box 1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7" name="Text Box 1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8" name="Text Box 1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19" name="Text Box 1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0" name="Text Box 1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1" name="Text Box 1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2" name="Text Box 1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3" name="Text Box 1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4" name="Text Box 1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5" name="Text Box 1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6" name="Text Box 1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7" name="Text Box 1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8" name="Text Box 1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29" name="Text Box 1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0" name="Text Box 1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1" name="Text Box 1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2" name="Text Box 1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3" name="Text Box 1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4" name="Text Box 1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5" name="Text Box 1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6" name="Text Box 1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7" name="Text Box 1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8" name="Text Box 1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39" name="Text Box 1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0" name="Text Box 1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1" name="Text Box 1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2" name="Text Box 1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3" name="Text Box 1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4" name="Text Box 1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5" name="Text Box 1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6" name="Text Box 1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7" name="Text Box 1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8" name="Text Box 1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49" name="Text Box 1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0" name="Text Box 1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1" name="Text Box 1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2" name="Text Box 1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3" name="Text Box 1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4" name="Text Box 1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5" name="Text Box 1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6" name="Text Box 1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7" name="Text Box 1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8" name="Text Box 1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59" name="Text Box 1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0" name="Text Box 1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1" name="Text Box 1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2" name="Text Box 1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3" name="Text Box 1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4" name="Text Box 1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5" name="Text Box 1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6" name="Text Box 1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7" name="Text Box 1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8" name="Text Box 1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69" name="Text Box 1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0" name="Text Box 1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1" name="Text Box 1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2" name="Text Box 1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3" name="Text Box 1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4" name="Text Box 1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5" name="Text Box 1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6" name="Text Box 1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7" name="Text Box 1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8" name="Text Box 1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79" name="Text Box 1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0" name="Text Box 1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1" name="Text Box 1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2" name="Text Box 1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3" name="Text Box 1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4" name="Text Box 1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5" name="Text Box 1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6" name="Text Box 1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7" name="Text Box 1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8" name="Text Box 1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89" name="Text Box 1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0" name="Text Box 1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1" name="Text Box 1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2" name="Text Box 1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3" name="Text Box 1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4" name="Text Box 2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5" name="Text Box 2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6" name="Text Box 2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7" name="Text Box 2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8" name="Text Box 2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499" name="Text Box 2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0" name="Text Box 2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1" name="Text Box 2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2" name="Text Box 2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3" name="Text Box 2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4" name="Text Box 2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5" name="Text Box 2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6" name="Text Box 2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7" name="Text Box 2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8" name="Text Box 2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09" name="Text Box 2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0" name="Text Box 2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1" name="Text Box 2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2" name="Text Box 2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3" name="Text Box 2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4" name="Text Box 2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5" name="Text Box 2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6" name="Text Box 2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7" name="Text Box 2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8" name="Text Box 2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19" name="Text Box 2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0" name="Text Box 2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1" name="Text Box 2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2" name="Text Box 2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3" name="Text Box 2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4" name="Text Box 2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5" name="Text Box 2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6" name="Text Box 2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7" name="Text Box 2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8" name="Text Box 2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29" name="Text Box 2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0" name="Text Box 2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1" name="Text Box 2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2" name="Text Box 2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3" name="Text Box 2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4" name="Text Box 2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5" name="Text Box 2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6" name="Text Box 2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7" name="Text Box 2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8" name="Text Box 2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39" name="Text Box 2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0" name="Text Box 2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1" name="Text Box 2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2" name="Text Box 2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3" name="Text Box 2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4" name="Text Box 2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5" name="Text Box 2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6" name="Text Box 2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7" name="Text Box 2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8" name="Text Box 2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49" name="Text Box 2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0" name="Text Box 2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1" name="Text Box 2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2" name="Text Box 2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3" name="Text Box 2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4" name="Text Box 2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5" name="Text Box 2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6" name="Text Box 2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7" name="Text Box 2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8" name="Text Box 2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59" name="Text Box 2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0" name="Text Box 2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1" name="Text Box 2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2" name="Text Box 2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3" name="Text Box 2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4" name="Text Box 2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5" name="Text Box 2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6" name="Text Box 2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7" name="Text Box 2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8" name="Text Box 2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69" name="Text Box 2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0" name="Text Box 2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1" name="Text Box 2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2" name="Text Box 2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3" name="Text Box 2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4" name="Text Box 2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5" name="Text Box 2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6" name="Text Box 2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7" name="Text Box 2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8" name="Text Box 2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79" name="Text Box 2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0" name="Text Box 2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1" name="Text Box 2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2" name="Text Box 2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3" name="Text Box 2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4" name="Text Box 2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5" name="Text Box 2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6" name="Text Box 2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7" name="Text Box 2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8" name="Text Box 2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89" name="Text Box 2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0" name="Text Box 2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1" name="Text Box 2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2" name="Text Box 2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3" name="Text Box 2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4" name="Text Box 3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5" name="Text Box 3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6" name="Text Box 3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7" name="Text Box 3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8" name="Text Box 3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599" name="Text Box 3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0" name="Text Box 3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1" name="Text Box 3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2" name="Text Box 3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3" name="Text Box 3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4" name="Text Box 3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5" name="Text Box 3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6" name="Text Box 3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7" name="Text Box 3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8" name="Text Box 3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09" name="Text Box 3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0" name="Text Box 3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1" name="Text Box 3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2" name="Text Box 3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3" name="Text Box 3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4" name="Text Box 3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5" name="Text Box 3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6" name="Text Box 3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7" name="Text Box 3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8" name="Text Box 3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19" name="Text Box 3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0" name="Text Box 3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1" name="Text Box 3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2" name="Text Box 3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3" name="Text Box 3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4" name="Text Box 3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5" name="Text Box 3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6" name="Text Box 3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7" name="Text Box 3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8" name="Text Box 3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29" name="Text Box 3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0" name="Text Box 3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1" name="Text Box 3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2" name="Text Box 3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3" name="Text Box 3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4" name="Text Box 3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5" name="Text Box 3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6" name="Text Box 3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7" name="Text Box 3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8" name="Text Box 3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39" name="Text Box 3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0" name="Text Box 3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1" name="Text Box 3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2" name="Text Box 3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3" name="Text Box 3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4" name="Text Box 3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5" name="Text Box 3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6" name="Text Box 3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7" name="Text Box 3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8" name="Text Box 3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49" name="Text Box 3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0" name="Text Box 3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1" name="Text Box 3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2" name="Text Box 3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3" name="Text Box 3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4" name="Text Box 3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5" name="Text Box 3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6" name="Text Box 3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7" name="Text Box 3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8" name="Text Box 3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59" name="Text Box 3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0" name="Text Box 3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1" name="Text Box 3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2" name="Text Box 3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3" name="Text Box 3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4" name="Text Box 3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5" name="Text Box 3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6" name="Text Box 3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7" name="Text Box 3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8" name="Text Box 3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69" name="Text Box 3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0" name="Text Box 3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1" name="Text Box 3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2" name="Text Box 3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3" name="Text Box 3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4" name="Text Box 3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5" name="Text Box 3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6" name="Text Box 3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7" name="Text Box 3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8" name="Text Box 3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79" name="Text Box 3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0" name="Text Box 3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1" name="Text Box 3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2" name="Text Box 3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3" name="Text Box 3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4" name="Text Box 3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5" name="Text Box 3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6" name="Text Box 3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7" name="Text Box 3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8" name="Text Box 3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89" name="Text Box 3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0" name="Text Box 3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1" name="Text Box 3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2" name="Text Box 3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3" name="Text Box 3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4" name="Text Box 4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5" name="Text Box 4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6" name="Text Box 4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7" name="Text Box 4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8" name="Text Box 4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699" name="Text Box 4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0" name="Text Box 4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1" name="Text Box 4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2" name="Text Box 4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3" name="Text Box 4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4" name="Text Box 4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5" name="Text Box 4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6" name="Text Box 4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7" name="Text Box 4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8" name="Text Box 4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09" name="Text Box 4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0" name="Text Box 4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1" name="Text Box 4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2" name="Text Box 4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3" name="Text Box 4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4" name="Text Box 4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5" name="Text Box 4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6" name="Text Box 4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7" name="Text Box 4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8" name="Text Box 4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19" name="Text Box 4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0" name="Text Box 4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1" name="Text Box 4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2" name="Text Box 4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3" name="Text Box 4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4" name="Text Box 4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5" name="Text Box 4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6" name="Text Box 4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7" name="Text Box 4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8" name="Text Box 4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29" name="Text Box 4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0" name="Text Box 4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1" name="Text Box 4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2" name="Text Box 4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3" name="Text Box 4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4" name="Text Box 4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5" name="Text Box 4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6" name="Text Box 4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7" name="Text Box 4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8" name="Text Box 4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39" name="Text Box 4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0" name="Text Box 4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1" name="Text Box 4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2" name="Text Box 4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3" name="Text Box 4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4" name="Text Box 4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5" name="Text Box 4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6" name="Text Box 4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7" name="Text Box 4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8" name="Text Box 4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49" name="Text Box 4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0" name="Text Box 4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1" name="Text Box 4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2" name="Text Box 4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3" name="Text Box 4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4" name="Text Box 4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5" name="Text Box 4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6" name="Text Box 4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7" name="Text Box 4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8" name="Text Box 4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59" name="Text Box 4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0" name="Text Box 4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1" name="Text Box 4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2" name="Text Box 4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3" name="Text Box 4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4" name="Text Box 4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5" name="Text Box 4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6" name="Text Box 4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7" name="Text Box 47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8" name="Text Box 4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69" name="Text Box 4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0" name="Text Box 4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1" name="Text Box 4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2" name="Text Box 4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3" name="Text Box 4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4" name="Text Box 4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5" name="Text Box 4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6" name="Text Box 4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7" name="Text Box 4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8" name="Text Box 4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79" name="Text Box 4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0" name="Text Box 4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1" name="Text Box 4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2" name="Text Box 4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3" name="Text Box 4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4" name="Text Box 4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5" name="Text Box 4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6" name="Text Box 4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7" name="Text Box 4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8" name="Text Box 4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89" name="Text Box 4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0" name="Text Box 49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1" name="Text Box 49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2" name="Text Box 49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3" name="Text Box 49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4" name="Text Box 50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5" name="Text Box 50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6" name="Text Box 50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7" name="Text Box 50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8" name="Text Box 50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799" name="Text Box 50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0" name="Text Box 50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1" name="Text Box 50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2" name="Text Box 50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3" name="Text Box 50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4" name="Text Box 51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5" name="Text Box 51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6" name="Text Box 51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7" name="Text Box 51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8" name="Text Box 51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09" name="Text Box 51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0" name="Text Box 51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1" name="Text Box 51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2" name="Text Box 51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3" name="Text Box 51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4" name="Text Box 52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5" name="Text Box 52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6" name="Text Box 52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7" name="Text Box 52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8" name="Text Box 52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19" name="Text Box 52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0" name="Text Box 52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1" name="Text Box 52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2" name="Text Box 52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3" name="Text Box 52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4" name="Text Box 53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5" name="Text Box 53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6" name="Text Box 53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7" name="Text Box 53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8" name="Text Box 53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29" name="Text Box 53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0" name="Text Box 53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1" name="Text Box 53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2" name="Text Box 53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3" name="Text Box 53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4" name="Text Box 54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5" name="Text Box 54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6" name="Text Box 54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7" name="Text Box 54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8" name="Text Box 54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39" name="Text Box 54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0" name="Text Box 54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1" name="Text Box 54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2" name="Text Box 54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3" name="Text Box 54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4" name="Text Box 55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5" name="Text Box 55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6" name="Text Box 55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7" name="Text Box 55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8" name="Text Box 55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49" name="Text Box 55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0" name="Text Box 55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1" name="Text Box 55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2" name="Text Box 55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3" name="Text Box 55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4" name="Text Box 56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5" name="Text Box 56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6" name="Text Box 56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7" name="Text Box 56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8" name="Text Box 56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59" name="Text Box 56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0" name="Text Box 56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1" name="Text Box 56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2" name="Text Box 56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3" name="Text Box 56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4" name="Text Box 57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5" name="Text Box 57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6" name="Text Box 57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7" name="Text Box 57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8" name="Text Box 57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69" name="Text Box 57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0" name="Text Box 57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1" name="Text Box 57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2" name="Text Box 57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3" name="Text Box 58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4" name="Text Box 58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5" name="Text Box 58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6" name="Text Box 58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7" name="Text Box 58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8" name="Text Box 58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79" name="Text Box 586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0" name="Text Box 587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1" name="Text Box 588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2" name="Text Box 589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3" name="Text Box 590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4" name="Text Box 591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5" name="Text Box 592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6" name="Text Box 593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7" name="Text Box 594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0</xdr:colOff>
      <xdr:row>1</xdr:row>
      <xdr:rowOff>352425</xdr:rowOff>
    </xdr:to>
    <xdr:sp macro="" textlink="">
      <xdr:nvSpPr>
        <xdr:cNvPr id="2888" name="Text Box 595"/>
        <xdr:cNvSpPr txBox="1">
          <a:spLocks noChangeArrowheads="1"/>
        </xdr:cNvSpPr>
      </xdr:nvSpPr>
      <xdr:spPr bwMode="auto">
        <a:xfrm>
          <a:off x="5924550" y="1619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89" name="Text Box 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0" name="Text Box 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1" name="Text Box 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2" name="Text Box 4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3" name="Text Box 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4" name="Text Box 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5" name="Text Box 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6" name="Text Box 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7" name="Text Box 1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8" name="Text Box 1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899" name="Text Box 5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0" name="Text Box 5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1" name="Text Box 5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2" name="Text Box 5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3" name="Text Box 6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4" name="Text Box 6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5" name="Text Box 6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6" name="Text Box 6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7" name="Text Box 59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8" name="Text Box 59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09" name="Text Box 59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0" name="Text Box 59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1" name="Text Box 60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2" name="Text Box 60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3" name="Text Box 60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4" name="Text Box 60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5" name="Text Box 604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6" name="Text Box 605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7" name="Text Box 60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8" name="Text Box 60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19" name="Text Box 60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0" name="Text Box 60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1" name="Text Box 61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2" name="Text Box 61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3" name="Text Box 61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4" name="Text Box 61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5" name="Text Box 614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6" name="Text Box 615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7" name="Text Box 61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8" name="Text Box 61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29" name="Text Box 61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0" name="Text Box 61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1" name="Text Box 62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2" name="Text Box 62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3" name="Text Box 62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4" name="Text Box 62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5" name="Text Box 624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6" name="Text Box 625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7" name="Text Box 62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8" name="Text Box 62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39" name="Text Box 62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0" name="Text Box 62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1" name="Text Box 63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2" name="Text Box 63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3" name="Text Box 63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4" name="Text Box 63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5" name="Text Box 634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6" name="Text Box 635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7" name="Text Box 63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8" name="Text Box 63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49" name="Text Box 63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0" name="Text Box 63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1" name="Text Box 64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2" name="Text Box 64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3" name="Text Box 64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4" name="Text Box 64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5" name="Text Box 644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6" name="Text Box 645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7" name="Text Box 646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8" name="Text Box 647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59" name="Text Box 648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60" name="Text Box 649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61" name="Text Box 650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62" name="Text Box 651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63" name="Text Box 652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64" name="Text Box 653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65" name="Text Box 654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76200</xdr:colOff>
      <xdr:row>0</xdr:row>
      <xdr:rowOff>0</xdr:rowOff>
    </xdr:from>
    <xdr:to>
      <xdr:col>32</xdr:col>
      <xdr:colOff>161925</xdr:colOff>
      <xdr:row>1</xdr:row>
      <xdr:rowOff>28575</xdr:rowOff>
    </xdr:to>
    <xdr:sp macro="" textlink="">
      <xdr:nvSpPr>
        <xdr:cNvPr id="2966" name="Text Box 655"/>
        <xdr:cNvSpPr txBox="1">
          <a:spLocks noChangeArrowheads="1"/>
        </xdr:cNvSpPr>
      </xdr:nvSpPr>
      <xdr:spPr bwMode="auto">
        <a:xfrm>
          <a:off x="1575435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67" name="Text Box 657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68" name="Text Box 658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69" name="Text Box 659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0" name="Text Box 660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1" name="Text Box 661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2" name="Text Box 662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3" name="Text Box 663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4" name="Text Box 664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5" name="Text Box 665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6" name="Text Box 666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7" name="Text Box 667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8" name="Text Box 668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79" name="Text Box 669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0" name="Text Box 670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1" name="Text Box 671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2" name="Text Box 672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3" name="Text Box 673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4" name="Text Box 674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5" name="Text Box 675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6" name="Text Box 676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7" name="Text Box 677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8" name="Text Box 678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89" name="Text Box 679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0" name="Text Box 680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1" name="Text Box 681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2" name="Text Box 682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3" name="Text Box 683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4" name="Text Box 684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5" name="Text Box 685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6" name="Text Box 686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7" name="Text Box 687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8" name="Text Box 688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2999" name="Text Box 689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0" name="Text Box 690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1" name="Text Box 691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2" name="Text Box 692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3" name="Text Box 693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4" name="Text Box 694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5" name="Text Box 695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6" name="Text Box 696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7" name="Text Box 697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8" name="Text Box 698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09" name="Text Box 699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0</xdr:row>
      <xdr:rowOff>0</xdr:rowOff>
    </xdr:from>
    <xdr:to>
      <xdr:col>27</xdr:col>
      <xdr:colOff>95250</xdr:colOff>
      <xdr:row>1</xdr:row>
      <xdr:rowOff>28575</xdr:rowOff>
    </xdr:to>
    <xdr:sp macro="" textlink="">
      <xdr:nvSpPr>
        <xdr:cNvPr id="3010" name="Text Box 700"/>
        <xdr:cNvSpPr txBox="1">
          <a:spLocks noChangeArrowheads="1"/>
        </xdr:cNvSpPr>
      </xdr:nvSpPr>
      <xdr:spPr bwMode="auto">
        <a:xfrm>
          <a:off x="1369695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1" name="Text Box 70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2" name="Text Box 70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3" name="Text Box 70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4" name="Text Box 70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5" name="Text Box 70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6" name="Text Box 70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7" name="Text Box 70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8" name="Text Box 70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19" name="Text Box 70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0" name="Text Box 71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1" name="Text Box 71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2" name="Text Box 71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3" name="Text Box 71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4" name="Text Box 71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5" name="Text Box 71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6" name="Text Box 71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7" name="Text Box 71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8" name="Text Box 71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29" name="Text Box 71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0" name="Text Box 72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1" name="Text Box 72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2" name="Text Box 72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3" name="Text Box 72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4" name="Text Box 72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5" name="Text Box 72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6" name="Text Box 72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7" name="Text Box 72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8" name="Text Box 72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39" name="Text Box 72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0" name="Text Box 73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1" name="Text Box 73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2" name="Text Box 73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3" name="Text Box 73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4" name="Text Box 73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5" name="Text Box 73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6" name="Text Box 73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7" name="Text Box 73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8" name="Text Box 73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49" name="Text Box 73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0" name="Text Box 74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1" name="Text Box 74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2" name="Text Box 74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3" name="Text Box 74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4" name="Text Box 74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5" name="Text Box 74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6" name="Text Box 74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7" name="Text Box 74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8" name="Text Box 74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59" name="Text Box 74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0" name="Text Box 75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1" name="Text Box 75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2" name="Text Box 75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3" name="Text Box 75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4" name="Text Box 75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5" name="Text Box 75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6" name="Text Box 75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7" name="Text Box 75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8" name="Text Box 75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69" name="Text Box 75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0" name="Text Box 76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1" name="Text Box 76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2" name="Text Box 76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3" name="Text Box 76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4" name="Text Box 76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5" name="Text Box 76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6" name="Text Box 76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7" name="Text Box 76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8" name="Text Box 76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79" name="Text Box 76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0" name="Text Box 77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1" name="Text Box 77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2" name="Text Box 77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3" name="Text Box 77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4" name="Text Box 77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5" name="Text Box 77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6" name="Text Box 77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7" name="Text Box 77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8" name="Text Box 77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89" name="Text Box 77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0" name="Text Box 78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1" name="Text Box 78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2" name="Text Box 78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3" name="Text Box 78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4" name="Text Box 78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5" name="Text Box 78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6" name="Text Box 78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7" name="Text Box 78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8" name="Text Box 78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099" name="Text Box 78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0" name="Text Box 79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1" name="Text Box 79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2" name="Text Box 79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3" name="Text Box 79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4" name="Text Box 79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5" name="Text Box 79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6" name="Text Box 79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7" name="Text Box 79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8" name="Text Box 79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09" name="Text Box 79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0" name="Text Box 80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1" name="Text Box 80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2" name="Text Box 80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3" name="Text Box 80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4" name="Text Box 80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5" name="Text Box 80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6" name="Text Box 80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7" name="Text Box 80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8" name="Text Box 80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19" name="Text Box 80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0" name="Text Box 81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1" name="Text Box 81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2" name="Text Box 81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3" name="Text Box 81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4" name="Text Box 81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5" name="Text Box 81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6" name="Text Box 81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7" name="Text Box 81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8" name="Text Box 81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29" name="Text Box 81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0" name="Text Box 82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1" name="Text Box 82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2" name="Text Box 82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3" name="Text Box 82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4" name="Text Box 82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5" name="Text Box 82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6" name="Text Box 82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7" name="Text Box 82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8" name="Text Box 82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39" name="Text Box 82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0" name="Text Box 83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1" name="Text Box 83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2" name="Text Box 83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3" name="Text Box 83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4" name="Text Box 83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5" name="Text Box 83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6" name="Text Box 83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7" name="Text Box 83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8" name="Text Box 83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49" name="Text Box 83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0" name="Text Box 84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1" name="Text Box 84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2" name="Text Box 84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3" name="Text Box 84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4" name="Text Box 84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5" name="Text Box 84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6" name="Text Box 84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7" name="Text Box 84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8" name="Text Box 84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59" name="Text Box 84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0" name="Text Box 85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1" name="Text Box 85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2" name="Text Box 85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3" name="Text Box 85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4" name="Text Box 85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5" name="Text Box 85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6" name="Text Box 85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7" name="Text Box 85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8" name="Text Box 85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69" name="Text Box 85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0" name="Text Box 86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1" name="Text Box 86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2" name="Text Box 86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3" name="Text Box 86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4" name="Text Box 86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5" name="Text Box 86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6" name="Text Box 86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7" name="Text Box 86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8" name="Text Box 86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79" name="Text Box 86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0" name="Text Box 87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1" name="Text Box 87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2" name="Text Box 87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3" name="Text Box 87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4" name="Text Box 87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5" name="Text Box 87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6" name="Text Box 87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7" name="Text Box 87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8" name="Text Box 87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89" name="Text Box 87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0" name="Text Box 88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1" name="Text Box 88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2" name="Text Box 88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3" name="Text Box 88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4" name="Text Box 88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5" name="Text Box 88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6" name="Text Box 88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7" name="Text Box 88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8" name="Text Box 88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199" name="Text Box 88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0" name="Text Box 89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1" name="Text Box 89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2" name="Text Box 89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3" name="Text Box 89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4" name="Text Box 89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5" name="Text Box 89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6" name="Text Box 89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7" name="Text Box 89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8" name="Text Box 89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09" name="Text Box 89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0" name="Text Box 90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1" name="Text Box 90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2" name="Text Box 90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3" name="Text Box 90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4" name="Text Box 90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5" name="Text Box 90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6" name="Text Box 90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7" name="Text Box 90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8" name="Text Box 90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19" name="Text Box 90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0" name="Text Box 91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1" name="Text Box 91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2" name="Text Box 91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3" name="Text Box 91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4" name="Text Box 91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5" name="Text Box 91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6" name="Text Box 91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7" name="Text Box 91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8" name="Text Box 91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29" name="Text Box 91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0" name="Text Box 92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1" name="Text Box 92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2" name="Text Box 92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3" name="Text Box 92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4" name="Text Box 92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5" name="Text Box 92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6" name="Text Box 92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7" name="Text Box 92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8" name="Text Box 92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39" name="Text Box 92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0" name="Text Box 93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1" name="Text Box 93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2" name="Text Box 93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3" name="Text Box 93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4" name="Text Box 93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5" name="Text Box 93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6" name="Text Box 93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7" name="Text Box 93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8" name="Text Box 93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49" name="Text Box 93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0" name="Text Box 94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1" name="Text Box 94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2" name="Text Box 94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3" name="Text Box 94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4" name="Text Box 94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5" name="Text Box 94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6" name="Text Box 94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7" name="Text Box 94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8" name="Text Box 94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59" name="Text Box 94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0" name="Text Box 95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1" name="Text Box 95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2" name="Text Box 95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3" name="Text Box 95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4" name="Text Box 95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5" name="Text Box 95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6" name="Text Box 95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7" name="Text Box 95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8" name="Text Box 95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69" name="Text Box 95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0" name="Text Box 96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1" name="Text Box 96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2" name="Text Box 96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3" name="Text Box 96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4" name="Text Box 96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5" name="Text Box 96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6" name="Text Box 96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7" name="Text Box 96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8" name="Text Box 96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79" name="Text Box 96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0" name="Text Box 97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1" name="Text Box 97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2" name="Text Box 97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3" name="Text Box 97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4" name="Text Box 97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5" name="Text Box 97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6" name="Text Box 97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7" name="Text Box 97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8" name="Text Box 97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89" name="Text Box 97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0" name="Text Box 98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1" name="Text Box 98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2" name="Text Box 98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3" name="Text Box 98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4" name="Text Box 98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5" name="Text Box 98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6" name="Text Box 98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7" name="Text Box 98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8" name="Text Box 98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299" name="Text Box 98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0" name="Text Box 99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1" name="Text Box 99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2" name="Text Box 99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3" name="Text Box 99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4" name="Text Box 99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5" name="Text Box 99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6" name="Text Box 99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7" name="Text Box 99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8" name="Text Box 99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09" name="Text Box 99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0" name="Text Box 100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1" name="Text Box 100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2" name="Text Box 100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3" name="Text Box 100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4" name="Text Box 100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5" name="Text Box 100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6" name="Text Box 100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7" name="Text Box 100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8" name="Text Box 100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19" name="Text Box 100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0" name="Text Box 101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1" name="Text Box 101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2" name="Text Box 101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3" name="Text Box 101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4" name="Text Box 101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5" name="Text Box 101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6" name="Text Box 101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7" name="Text Box 101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8" name="Text Box 101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29" name="Text Box 101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0" name="Text Box 102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1" name="Text Box 102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2" name="Text Box 102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3" name="Text Box 102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4" name="Text Box 102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5" name="Text Box 102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6" name="Text Box 102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7" name="Text Box 102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8" name="Text Box 102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39" name="Text Box 102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0" name="Text Box 103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1" name="Text Box 103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2" name="Text Box 103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3" name="Text Box 103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4" name="Text Box 103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5" name="Text Box 103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6" name="Text Box 103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7" name="Text Box 103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8" name="Text Box 103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49" name="Text Box 103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0" name="Text Box 104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1" name="Text Box 104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2" name="Text Box 104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3" name="Text Box 104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4" name="Text Box 104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5" name="Text Box 104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6" name="Text Box 104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7" name="Text Box 104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8" name="Text Box 104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59" name="Text Box 104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0" name="Text Box 105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1" name="Text Box 105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2" name="Text Box 105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3" name="Text Box 105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4" name="Text Box 105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5" name="Text Box 105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6" name="Text Box 105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7" name="Text Box 105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8" name="Text Box 105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69" name="Text Box 105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0" name="Text Box 106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1" name="Text Box 106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2" name="Text Box 106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3" name="Text Box 106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4" name="Text Box 106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5" name="Text Box 106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6" name="Text Box 106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7" name="Text Box 106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8" name="Text Box 106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79" name="Text Box 106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0" name="Text Box 107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1" name="Text Box 107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2" name="Text Box 107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3" name="Text Box 107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4" name="Text Box 107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5" name="Text Box 107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6" name="Text Box 107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7" name="Text Box 107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8" name="Text Box 107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89" name="Text Box 107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0" name="Text Box 108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1" name="Text Box 108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2" name="Text Box 108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3" name="Text Box 108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4" name="Text Box 108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5" name="Text Box 108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6" name="Text Box 108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7" name="Text Box 108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8" name="Text Box 108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399" name="Text Box 108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0" name="Text Box 109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1" name="Text Box 109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2" name="Text Box 109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3" name="Text Box 109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4" name="Text Box 109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5" name="Text Box 109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6" name="Text Box 109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7" name="Text Box 109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8" name="Text Box 109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09" name="Text Box 109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0" name="Text Box 110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1" name="Text Box 110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2" name="Text Box 110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3" name="Text Box 110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4" name="Text Box 110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5" name="Text Box 110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6" name="Text Box 110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7" name="Text Box 110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8" name="Text Box 110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19" name="Text Box 110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0" name="Text Box 111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1" name="Text Box 111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2" name="Text Box 111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3" name="Text Box 111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4" name="Text Box 111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5" name="Text Box 111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6" name="Text Box 111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7" name="Text Box 111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8" name="Text Box 111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29" name="Text Box 111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0" name="Text Box 112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1" name="Text Box 112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2" name="Text Box 112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3" name="Text Box 112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4" name="Text Box 112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5" name="Text Box 112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6" name="Text Box 112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7" name="Text Box 112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8" name="Text Box 112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39" name="Text Box 112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0" name="Text Box 113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1" name="Text Box 113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2" name="Text Box 113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3" name="Text Box 113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4" name="Text Box 113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5" name="Text Box 113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6" name="Text Box 113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7" name="Text Box 113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8" name="Text Box 113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49" name="Text Box 113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0" name="Text Box 114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1" name="Text Box 114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2" name="Text Box 114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3" name="Text Box 114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4" name="Text Box 114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5" name="Text Box 114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6" name="Text Box 114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7" name="Text Box 114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8" name="Text Box 114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59" name="Text Box 114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0" name="Text Box 115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1" name="Text Box 115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2" name="Text Box 115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3" name="Text Box 115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4" name="Text Box 115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5" name="Text Box 115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6" name="Text Box 115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7" name="Text Box 115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8" name="Text Box 115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69" name="Text Box 115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0" name="Text Box 116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1" name="Text Box 116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2" name="Text Box 116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3" name="Text Box 116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4" name="Text Box 116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5" name="Text Box 116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6" name="Text Box 116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7" name="Text Box 116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8" name="Text Box 116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79" name="Text Box 116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0" name="Text Box 117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1" name="Text Box 117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2" name="Text Box 117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3" name="Text Box 117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4" name="Text Box 117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5" name="Text Box 117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6" name="Text Box 117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7" name="Text Box 117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8" name="Text Box 117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89" name="Text Box 117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0" name="Text Box 118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1" name="Text Box 118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2" name="Text Box 118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3" name="Text Box 118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4" name="Text Box 118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5" name="Text Box 118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6" name="Text Box 118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7" name="Text Box 118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8" name="Text Box 118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499" name="Text Box 118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0" name="Text Box 119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1" name="Text Box 119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2" name="Text Box 119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3" name="Text Box 119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4" name="Text Box 119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5" name="Text Box 119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6" name="Text Box 119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7" name="Text Box 119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8" name="Text Box 119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09" name="Text Box 119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10" name="Text Box 120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11" name="Text Box 120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12" name="Text Box 120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13" name="Text Box 120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14" name="Text Box 120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15" name="Text Box 120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16" name="Text Box 120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0</xdr:row>
      <xdr:rowOff>0</xdr:rowOff>
    </xdr:from>
    <xdr:to>
      <xdr:col>30</xdr:col>
      <xdr:colOff>152400</xdr:colOff>
      <xdr:row>1</xdr:row>
      <xdr:rowOff>28575</xdr:rowOff>
    </xdr:to>
    <xdr:sp macro="" textlink="">
      <xdr:nvSpPr>
        <xdr:cNvPr id="3517" name="Text Box 1207"/>
        <xdr:cNvSpPr txBox="1">
          <a:spLocks noChangeArrowheads="1"/>
        </xdr:cNvSpPr>
      </xdr:nvSpPr>
      <xdr:spPr bwMode="auto">
        <a:xfrm>
          <a:off x="147447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0</xdr:row>
      <xdr:rowOff>0</xdr:rowOff>
    </xdr:from>
    <xdr:to>
      <xdr:col>30</xdr:col>
      <xdr:colOff>152400</xdr:colOff>
      <xdr:row>1</xdr:row>
      <xdr:rowOff>28575</xdr:rowOff>
    </xdr:to>
    <xdr:sp macro="" textlink="">
      <xdr:nvSpPr>
        <xdr:cNvPr id="3518" name="Text Box 1208"/>
        <xdr:cNvSpPr txBox="1">
          <a:spLocks noChangeArrowheads="1"/>
        </xdr:cNvSpPr>
      </xdr:nvSpPr>
      <xdr:spPr bwMode="auto">
        <a:xfrm>
          <a:off x="147447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0</xdr:row>
      <xdr:rowOff>0</xdr:rowOff>
    </xdr:from>
    <xdr:to>
      <xdr:col>30</xdr:col>
      <xdr:colOff>152400</xdr:colOff>
      <xdr:row>1</xdr:row>
      <xdr:rowOff>28575</xdr:rowOff>
    </xdr:to>
    <xdr:sp macro="" textlink="">
      <xdr:nvSpPr>
        <xdr:cNvPr id="3519" name="Text Box 1209"/>
        <xdr:cNvSpPr txBox="1">
          <a:spLocks noChangeArrowheads="1"/>
        </xdr:cNvSpPr>
      </xdr:nvSpPr>
      <xdr:spPr bwMode="auto">
        <a:xfrm>
          <a:off x="147447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0</xdr:row>
      <xdr:rowOff>0</xdr:rowOff>
    </xdr:from>
    <xdr:to>
      <xdr:col>30</xdr:col>
      <xdr:colOff>152400</xdr:colOff>
      <xdr:row>1</xdr:row>
      <xdr:rowOff>28575</xdr:rowOff>
    </xdr:to>
    <xdr:sp macro="" textlink="">
      <xdr:nvSpPr>
        <xdr:cNvPr id="3520" name="Text Box 1210"/>
        <xdr:cNvSpPr txBox="1">
          <a:spLocks noChangeArrowheads="1"/>
        </xdr:cNvSpPr>
      </xdr:nvSpPr>
      <xdr:spPr bwMode="auto">
        <a:xfrm>
          <a:off x="14744700" y="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1" name="Text Box 121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2" name="Text Box 121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3" name="Text Box 121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4" name="Text Box 121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5" name="Text Box 121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6" name="Text Box 121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7" name="Text Box 121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8" name="Text Box 121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29" name="Text Box 121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0" name="Text Box 122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1" name="Text Box 122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2" name="Text Box 122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3" name="Text Box 1223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4" name="Text Box 1224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5" name="Text Box 1225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6" name="Text Box 1226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7" name="Text Box 1227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8" name="Text Box 1228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39" name="Text Box 1229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40" name="Text Box 1230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41" name="Text Box 1231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0</xdr:row>
      <xdr:rowOff>0</xdr:rowOff>
    </xdr:from>
    <xdr:to>
      <xdr:col>28</xdr:col>
      <xdr:colOff>95250</xdr:colOff>
      <xdr:row>1</xdr:row>
      <xdr:rowOff>28575</xdr:rowOff>
    </xdr:to>
    <xdr:sp macro="" textlink="">
      <xdr:nvSpPr>
        <xdr:cNvPr id="3542" name="Text Box 1232"/>
        <xdr:cNvSpPr txBox="1">
          <a:spLocks noChangeArrowheads="1"/>
        </xdr:cNvSpPr>
      </xdr:nvSpPr>
      <xdr:spPr bwMode="auto">
        <a:xfrm>
          <a:off x="13954125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95250</xdr:colOff>
      <xdr:row>1</xdr:row>
      <xdr:rowOff>28575</xdr:rowOff>
    </xdr:to>
    <xdr:sp macro="" textlink="">
      <xdr:nvSpPr>
        <xdr:cNvPr id="3543" name="Text Box 1233"/>
        <xdr:cNvSpPr txBox="1">
          <a:spLocks noChangeArrowheads="1"/>
        </xdr:cNvSpPr>
      </xdr:nvSpPr>
      <xdr:spPr bwMode="auto">
        <a:xfrm>
          <a:off x="1466850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95250</xdr:colOff>
      <xdr:row>1</xdr:row>
      <xdr:rowOff>28575</xdr:rowOff>
    </xdr:to>
    <xdr:sp macro="" textlink="">
      <xdr:nvSpPr>
        <xdr:cNvPr id="3544" name="Text Box 1234"/>
        <xdr:cNvSpPr txBox="1">
          <a:spLocks noChangeArrowheads="1"/>
        </xdr:cNvSpPr>
      </xdr:nvSpPr>
      <xdr:spPr bwMode="auto">
        <a:xfrm>
          <a:off x="1466850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95250</xdr:colOff>
      <xdr:row>1</xdr:row>
      <xdr:rowOff>28575</xdr:rowOff>
    </xdr:to>
    <xdr:sp macro="" textlink="">
      <xdr:nvSpPr>
        <xdr:cNvPr id="3545" name="Text Box 1235"/>
        <xdr:cNvSpPr txBox="1">
          <a:spLocks noChangeArrowheads="1"/>
        </xdr:cNvSpPr>
      </xdr:nvSpPr>
      <xdr:spPr bwMode="auto">
        <a:xfrm>
          <a:off x="14668500" y="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"/>
  <sheetViews>
    <sheetView tabSelected="1" zoomScaleNormal="100" workbookViewId="0">
      <selection activeCell="T21" sqref="T21"/>
    </sheetView>
  </sheetViews>
  <sheetFormatPr defaultRowHeight="18.75"/>
  <cols>
    <col min="1" max="1" width="6.140625" style="42" customWidth="1"/>
    <col min="2" max="2" width="15.5703125" style="43" customWidth="1"/>
    <col min="3" max="3" width="49.7109375" style="44" customWidth="1"/>
    <col min="4" max="4" width="5" style="43" customWidth="1"/>
    <col min="5" max="5" width="5.7109375" style="43" customWidth="1"/>
    <col min="6" max="7" width="5.5703125" style="43" customWidth="1"/>
    <col min="8" max="9" width="7.7109375" style="42" customWidth="1"/>
    <col min="10" max="10" width="9.42578125" style="42" customWidth="1"/>
    <col min="11" max="11" width="9.28515625" style="42" customWidth="1"/>
    <col min="12" max="12" width="9.140625" style="42" customWidth="1"/>
    <col min="13" max="13" width="8.42578125" style="42" customWidth="1"/>
    <col min="14" max="14" width="9.42578125" style="45" customWidth="1"/>
    <col min="15" max="15" width="9.7109375" style="42" customWidth="1"/>
    <col min="16" max="16" width="10.28515625" style="42" customWidth="1"/>
    <col min="17" max="17" width="9.28515625" style="42" customWidth="1"/>
    <col min="18" max="18" width="4.5703125" style="42" customWidth="1"/>
    <col min="19" max="19" width="4.42578125" style="42" customWidth="1"/>
    <col min="20" max="20" width="5.140625" style="42" customWidth="1"/>
    <col min="21" max="21" width="5.85546875" style="43" customWidth="1"/>
    <col min="22" max="22" width="7.85546875" style="43" customWidth="1"/>
    <col min="23" max="23" width="7.42578125" style="43" customWidth="1"/>
    <col min="24" max="24" width="10" style="43" customWidth="1"/>
    <col min="25" max="25" width="6.28515625" style="42" customWidth="1"/>
    <col min="26" max="28" width="6.28515625" style="42" hidden="1" customWidth="1"/>
    <col min="29" max="241" width="9.140625" style="42"/>
    <col min="242" max="242" width="6.140625" style="42" customWidth="1"/>
    <col min="243" max="243" width="18.5703125" style="42" customWidth="1"/>
    <col min="244" max="244" width="66.5703125" style="42" customWidth="1"/>
    <col min="245" max="245" width="8" style="42" customWidth="1"/>
    <col min="246" max="246" width="7.28515625" style="42" customWidth="1"/>
    <col min="247" max="247" width="6.85546875" style="42" customWidth="1"/>
    <col min="248" max="248" width="7.140625" style="42" customWidth="1"/>
    <col min="249" max="250" width="6.28515625" style="42" customWidth="1"/>
    <col min="251" max="251" width="9.42578125" style="42" customWidth="1"/>
    <col min="252" max="252" width="9.28515625" style="42" customWidth="1"/>
    <col min="253" max="256" width="6.28515625" style="42" customWidth="1"/>
    <col min="257" max="258" width="7.28515625" style="42" customWidth="1"/>
    <col min="259" max="259" width="8.5703125" style="42" customWidth="1"/>
    <col min="260" max="260" width="8.42578125" style="42" customWidth="1"/>
    <col min="261" max="261" width="7.42578125" style="42" customWidth="1"/>
    <col min="262" max="262" width="7.28515625" style="42" customWidth="1"/>
    <col min="263" max="263" width="9.5703125" style="42" customWidth="1"/>
    <col min="264" max="268" width="8" style="42" customWidth="1"/>
    <col min="269" max="269" width="9.140625" style="42" customWidth="1"/>
    <col min="270" max="270" width="8.42578125" style="42" customWidth="1"/>
    <col min="271" max="272" width="10.7109375" style="42" customWidth="1"/>
    <col min="273" max="273" width="12.28515625" style="42" bestFit="1" customWidth="1"/>
    <col min="274" max="274" width="11.85546875" style="42" bestFit="1" customWidth="1"/>
    <col min="275" max="275" width="6.140625" style="42" customWidth="1"/>
    <col min="276" max="276" width="5.42578125" style="42" customWidth="1"/>
    <col min="277" max="277" width="6.28515625" style="42" customWidth="1"/>
    <col min="278" max="278" width="7.28515625" style="42" customWidth="1"/>
    <col min="279" max="279" width="7.85546875" style="42" customWidth="1"/>
    <col min="280" max="280" width="6.7109375" style="42" customWidth="1"/>
    <col min="281" max="281" width="10" style="42" customWidth="1"/>
    <col min="282" max="282" width="6.28515625" style="42" customWidth="1"/>
    <col min="283" max="497" width="9.140625" style="42"/>
    <col min="498" max="498" width="6.140625" style="42" customWidth="1"/>
    <col min="499" max="499" width="18.5703125" style="42" customWidth="1"/>
    <col min="500" max="500" width="66.5703125" style="42" customWidth="1"/>
    <col min="501" max="501" width="8" style="42" customWidth="1"/>
    <col min="502" max="502" width="7.28515625" style="42" customWidth="1"/>
    <col min="503" max="503" width="6.85546875" style="42" customWidth="1"/>
    <col min="504" max="504" width="7.140625" style="42" customWidth="1"/>
    <col min="505" max="506" width="6.28515625" style="42" customWidth="1"/>
    <col min="507" max="507" width="9.42578125" style="42" customWidth="1"/>
    <col min="508" max="508" width="9.28515625" style="42" customWidth="1"/>
    <col min="509" max="512" width="6.28515625" style="42" customWidth="1"/>
    <col min="513" max="514" width="7.28515625" style="42" customWidth="1"/>
    <col min="515" max="515" width="8.5703125" style="42" customWidth="1"/>
    <col min="516" max="516" width="8.42578125" style="42" customWidth="1"/>
    <col min="517" max="517" width="7.42578125" style="42" customWidth="1"/>
    <col min="518" max="518" width="7.28515625" style="42" customWidth="1"/>
    <col min="519" max="519" width="9.5703125" style="42" customWidth="1"/>
    <col min="520" max="524" width="8" style="42" customWidth="1"/>
    <col min="525" max="525" width="9.140625" style="42" customWidth="1"/>
    <col min="526" max="526" width="8.42578125" style="42" customWidth="1"/>
    <col min="527" max="528" width="10.7109375" style="42" customWidth="1"/>
    <col min="529" max="529" width="12.28515625" style="42" bestFit="1" customWidth="1"/>
    <col min="530" max="530" width="11.85546875" style="42" bestFit="1" customWidth="1"/>
    <col min="531" max="531" width="6.140625" style="42" customWidth="1"/>
    <col min="532" max="532" width="5.42578125" style="42" customWidth="1"/>
    <col min="533" max="533" width="6.28515625" style="42" customWidth="1"/>
    <col min="534" max="534" width="7.28515625" style="42" customWidth="1"/>
    <col min="535" max="535" width="7.85546875" style="42" customWidth="1"/>
    <col min="536" max="536" width="6.7109375" style="42" customWidth="1"/>
    <col min="537" max="537" width="10" style="42" customWidth="1"/>
    <col min="538" max="538" width="6.28515625" style="42" customWidth="1"/>
    <col min="539" max="753" width="9.140625" style="42"/>
    <col min="754" max="754" width="6.140625" style="42" customWidth="1"/>
    <col min="755" max="755" width="18.5703125" style="42" customWidth="1"/>
    <col min="756" max="756" width="66.5703125" style="42" customWidth="1"/>
    <col min="757" max="757" width="8" style="42" customWidth="1"/>
    <col min="758" max="758" width="7.28515625" style="42" customWidth="1"/>
    <col min="759" max="759" width="6.85546875" style="42" customWidth="1"/>
    <col min="760" max="760" width="7.140625" style="42" customWidth="1"/>
    <col min="761" max="762" width="6.28515625" style="42" customWidth="1"/>
    <col min="763" max="763" width="9.42578125" style="42" customWidth="1"/>
    <col min="764" max="764" width="9.28515625" style="42" customWidth="1"/>
    <col min="765" max="768" width="6.28515625" style="42" customWidth="1"/>
    <col min="769" max="770" width="7.28515625" style="42" customWidth="1"/>
    <col min="771" max="771" width="8.5703125" style="42" customWidth="1"/>
    <col min="772" max="772" width="8.42578125" style="42" customWidth="1"/>
    <col min="773" max="773" width="7.42578125" style="42" customWidth="1"/>
    <col min="774" max="774" width="7.28515625" style="42" customWidth="1"/>
    <col min="775" max="775" width="9.5703125" style="42" customWidth="1"/>
    <col min="776" max="780" width="8" style="42" customWidth="1"/>
    <col min="781" max="781" width="9.140625" style="42" customWidth="1"/>
    <col min="782" max="782" width="8.42578125" style="42" customWidth="1"/>
    <col min="783" max="784" width="10.7109375" style="42" customWidth="1"/>
    <col min="785" max="785" width="12.28515625" style="42" bestFit="1" customWidth="1"/>
    <col min="786" max="786" width="11.85546875" style="42" bestFit="1" customWidth="1"/>
    <col min="787" max="787" width="6.140625" style="42" customWidth="1"/>
    <col min="788" max="788" width="5.42578125" style="42" customWidth="1"/>
    <col min="789" max="789" width="6.28515625" style="42" customWidth="1"/>
    <col min="790" max="790" width="7.28515625" style="42" customWidth="1"/>
    <col min="791" max="791" width="7.85546875" style="42" customWidth="1"/>
    <col min="792" max="792" width="6.7109375" style="42" customWidth="1"/>
    <col min="793" max="793" width="10" style="42" customWidth="1"/>
    <col min="794" max="794" width="6.28515625" style="42" customWidth="1"/>
    <col min="795" max="1009" width="9.140625" style="42"/>
    <col min="1010" max="1010" width="6.140625" style="42" customWidth="1"/>
    <col min="1011" max="1011" width="18.5703125" style="42" customWidth="1"/>
    <col min="1012" max="1012" width="66.5703125" style="42" customWidth="1"/>
    <col min="1013" max="1013" width="8" style="42" customWidth="1"/>
    <col min="1014" max="1014" width="7.28515625" style="42" customWidth="1"/>
    <col min="1015" max="1015" width="6.85546875" style="42" customWidth="1"/>
    <col min="1016" max="1016" width="7.140625" style="42" customWidth="1"/>
    <col min="1017" max="1018" width="6.28515625" style="42" customWidth="1"/>
    <col min="1019" max="1019" width="9.42578125" style="42" customWidth="1"/>
    <col min="1020" max="1020" width="9.28515625" style="42" customWidth="1"/>
    <col min="1021" max="1024" width="6.28515625" style="42" customWidth="1"/>
    <col min="1025" max="1026" width="7.28515625" style="42" customWidth="1"/>
    <col min="1027" max="1027" width="8.5703125" style="42" customWidth="1"/>
    <col min="1028" max="1028" width="8.42578125" style="42" customWidth="1"/>
    <col min="1029" max="1029" width="7.42578125" style="42" customWidth="1"/>
    <col min="1030" max="1030" width="7.28515625" style="42" customWidth="1"/>
    <col min="1031" max="1031" width="9.5703125" style="42" customWidth="1"/>
    <col min="1032" max="1036" width="8" style="42" customWidth="1"/>
    <col min="1037" max="1037" width="9.140625" style="42" customWidth="1"/>
    <col min="1038" max="1038" width="8.42578125" style="42" customWidth="1"/>
    <col min="1039" max="1040" width="10.7109375" style="42" customWidth="1"/>
    <col min="1041" max="1041" width="12.28515625" style="42" bestFit="1" customWidth="1"/>
    <col min="1042" max="1042" width="11.85546875" style="42" bestFit="1" customWidth="1"/>
    <col min="1043" max="1043" width="6.140625" style="42" customWidth="1"/>
    <col min="1044" max="1044" width="5.42578125" style="42" customWidth="1"/>
    <col min="1045" max="1045" width="6.28515625" style="42" customWidth="1"/>
    <col min="1046" max="1046" width="7.28515625" style="42" customWidth="1"/>
    <col min="1047" max="1047" width="7.85546875" style="42" customWidth="1"/>
    <col min="1048" max="1048" width="6.7109375" style="42" customWidth="1"/>
    <col min="1049" max="1049" width="10" style="42" customWidth="1"/>
    <col min="1050" max="1050" width="6.28515625" style="42" customWidth="1"/>
    <col min="1051" max="1265" width="9.140625" style="42"/>
    <col min="1266" max="1266" width="6.140625" style="42" customWidth="1"/>
    <col min="1267" max="1267" width="18.5703125" style="42" customWidth="1"/>
    <col min="1268" max="1268" width="66.5703125" style="42" customWidth="1"/>
    <col min="1269" max="1269" width="8" style="42" customWidth="1"/>
    <col min="1270" max="1270" width="7.28515625" style="42" customWidth="1"/>
    <col min="1271" max="1271" width="6.85546875" style="42" customWidth="1"/>
    <col min="1272" max="1272" width="7.140625" style="42" customWidth="1"/>
    <col min="1273" max="1274" width="6.28515625" style="42" customWidth="1"/>
    <col min="1275" max="1275" width="9.42578125" style="42" customWidth="1"/>
    <col min="1276" max="1276" width="9.28515625" style="42" customWidth="1"/>
    <col min="1277" max="1280" width="6.28515625" style="42" customWidth="1"/>
    <col min="1281" max="1282" width="7.28515625" style="42" customWidth="1"/>
    <col min="1283" max="1283" width="8.5703125" style="42" customWidth="1"/>
    <col min="1284" max="1284" width="8.42578125" style="42" customWidth="1"/>
    <col min="1285" max="1285" width="7.42578125" style="42" customWidth="1"/>
    <col min="1286" max="1286" width="7.28515625" style="42" customWidth="1"/>
    <col min="1287" max="1287" width="9.5703125" style="42" customWidth="1"/>
    <col min="1288" max="1292" width="8" style="42" customWidth="1"/>
    <col min="1293" max="1293" width="9.140625" style="42" customWidth="1"/>
    <col min="1294" max="1294" width="8.42578125" style="42" customWidth="1"/>
    <col min="1295" max="1296" width="10.7109375" style="42" customWidth="1"/>
    <col min="1297" max="1297" width="12.28515625" style="42" bestFit="1" customWidth="1"/>
    <col min="1298" max="1298" width="11.85546875" style="42" bestFit="1" customWidth="1"/>
    <col min="1299" max="1299" width="6.140625" style="42" customWidth="1"/>
    <col min="1300" max="1300" width="5.42578125" style="42" customWidth="1"/>
    <col min="1301" max="1301" width="6.28515625" style="42" customWidth="1"/>
    <col min="1302" max="1302" width="7.28515625" style="42" customWidth="1"/>
    <col min="1303" max="1303" width="7.85546875" style="42" customWidth="1"/>
    <col min="1304" max="1304" width="6.7109375" style="42" customWidth="1"/>
    <col min="1305" max="1305" width="10" style="42" customWidth="1"/>
    <col min="1306" max="1306" width="6.28515625" style="42" customWidth="1"/>
    <col min="1307" max="1521" width="9.140625" style="42"/>
    <col min="1522" max="1522" width="6.140625" style="42" customWidth="1"/>
    <col min="1523" max="1523" width="18.5703125" style="42" customWidth="1"/>
    <col min="1524" max="1524" width="66.5703125" style="42" customWidth="1"/>
    <col min="1525" max="1525" width="8" style="42" customWidth="1"/>
    <col min="1526" max="1526" width="7.28515625" style="42" customWidth="1"/>
    <col min="1527" max="1527" width="6.85546875" style="42" customWidth="1"/>
    <col min="1528" max="1528" width="7.140625" style="42" customWidth="1"/>
    <col min="1529" max="1530" width="6.28515625" style="42" customWidth="1"/>
    <col min="1531" max="1531" width="9.42578125" style="42" customWidth="1"/>
    <col min="1532" max="1532" width="9.28515625" style="42" customWidth="1"/>
    <col min="1533" max="1536" width="6.28515625" style="42" customWidth="1"/>
    <col min="1537" max="1538" width="7.28515625" style="42" customWidth="1"/>
    <col min="1539" max="1539" width="8.5703125" style="42" customWidth="1"/>
    <col min="1540" max="1540" width="8.42578125" style="42" customWidth="1"/>
    <col min="1541" max="1541" width="7.42578125" style="42" customWidth="1"/>
    <col min="1542" max="1542" width="7.28515625" style="42" customWidth="1"/>
    <col min="1543" max="1543" width="9.5703125" style="42" customWidth="1"/>
    <col min="1544" max="1548" width="8" style="42" customWidth="1"/>
    <col min="1549" max="1549" width="9.140625" style="42" customWidth="1"/>
    <col min="1550" max="1550" width="8.42578125" style="42" customWidth="1"/>
    <col min="1551" max="1552" width="10.7109375" style="42" customWidth="1"/>
    <col min="1553" max="1553" width="12.28515625" style="42" bestFit="1" customWidth="1"/>
    <col min="1554" max="1554" width="11.85546875" style="42" bestFit="1" customWidth="1"/>
    <col min="1555" max="1555" width="6.140625" style="42" customWidth="1"/>
    <col min="1556" max="1556" width="5.42578125" style="42" customWidth="1"/>
    <col min="1557" max="1557" width="6.28515625" style="42" customWidth="1"/>
    <col min="1558" max="1558" width="7.28515625" style="42" customWidth="1"/>
    <col min="1559" max="1559" width="7.85546875" style="42" customWidth="1"/>
    <col min="1560" max="1560" width="6.7109375" style="42" customWidth="1"/>
    <col min="1561" max="1561" width="10" style="42" customWidth="1"/>
    <col min="1562" max="1562" width="6.28515625" style="42" customWidth="1"/>
    <col min="1563" max="1777" width="9.140625" style="42"/>
    <col min="1778" max="1778" width="6.140625" style="42" customWidth="1"/>
    <col min="1779" max="1779" width="18.5703125" style="42" customWidth="1"/>
    <col min="1780" max="1780" width="66.5703125" style="42" customWidth="1"/>
    <col min="1781" max="1781" width="8" style="42" customWidth="1"/>
    <col min="1782" max="1782" width="7.28515625" style="42" customWidth="1"/>
    <col min="1783" max="1783" width="6.85546875" style="42" customWidth="1"/>
    <col min="1784" max="1784" width="7.140625" style="42" customWidth="1"/>
    <col min="1785" max="1786" width="6.28515625" style="42" customWidth="1"/>
    <col min="1787" max="1787" width="9.42578125" style="42" customWidth="1"/>
    <col min="1788" max="1788" width="9.28515625" style="42" customWidth="1"/>
    <col min="1789" max="1792" width="6.28515625" style="42" customWidth="1"/>
    <col min="1793" max="1794" width="7.28515625" style="42" customWidth="1"/>
    <col min="1795" max="1795" width="8.5703125" style="42" customWidth="1"/>
    <col min="1796" max="1796" width="8.42578125" style="42" customWidth="1"/>
    <col min="1797" max="1797" width="7.42578125" style="42" customWidth="1"/>
    <col min="1798" max="1798" width="7.28515625" style="42" customWidth="1"/>
    <col min="1799" max="1799" width="9.5703125" style="42" customWidth="1"/>
    <col min="1800" max="1804" width="8" style="42" customWidth="1"/>
    <col min="1805" max="1805" width="9.140625" style="42" customWidth="1"/>
    <col min="1806" max="1806" width="8.42578125" style="42" customWidth="1"/>
    <col min="1807" max="1808" width="10.7109375" style="42" customWidth="1"/>
    <col min="1809" max="1809" width="12.28515625" style="42" bestFit="1" customWidth="1"/>
    <col min="1810" max="1810" width="11.85546875" style="42" bestFit="1" customWidth="1"/>
    <col min="1811" max="1811" width="6.140625" style="42" customWidth="1"/>
    <col min="1812" max="1812" width="5.42578125" style="42" customWidth="1"/>
    <col min="1813" max="1813" width="6.28515625" style="42" customWidth="1"/>
    <col min="1814" max="1814" width="7.28515625" style="42" customWidth="1"/>
    <col min="1815" max="1815" width="7.85546875" style="42" customWidth="1"/>
    <col min="1816" max="1816" width="6.7109375" style="42" customWidth="1"/>
    <col min="1817" max="1817" width="10" style="42" customWidth="1"/>
    <col min="1818" max="1818" width="6.28515625" style="42" customWidth="1"/>
    <col min="1819" max="2033" width="9.140625" style="42"/>
    <col min="2034" max="2034" width="6.140625" style="42" customWidth="1"/>
    <col min="2035" max="2035" width="18.5703125" style="42" customWidth="1"/>
    <col min="2036" max="2036" width="66.5703125" style="42" customWidth="1"/>
    <col min="2037" max="2037" width="8" style="42" customWidth="1"/>
    <col min="2038" max="2038" width="7.28515625" style="42" customWidth="1"/>
    <col min="2039" max="2039" width="6.85546875" style="42" customWidth="1"/>
    <col min="2040" max="2040" width="7.140625" style="42" customWidth="1"/>
    <col min="2041" max="2042" width="6.28515625" style="42" customWidth="1"/>
    <col min="2043" max="2043" width="9.42578125" style="42" customWidth="1"/>
    <col min="2044" max="2044" width="9.28515625" style="42" customWidth="1"/>
    <col min="2045" max="2048" width="6.28515625" style="42" customWidth="1"/>
    <col min="2049" max="2050" width="7.28515625" style="42" customWidth="1"/>
    <col min="2051" max="2051" width="8.5703125" style="42" customWidth="1"/>
    <col min="2052" max="2052" width="8.42578125" style="42" customWidth="1"/>
    <col min="2053" max="2053" width="7.42578125" style="42" customWidth="1"/>
    <col min="2054" max="2054" width="7.28515625" style="42" customWidth="1"/>
    <col min="2055" max="2055" width="9.5703125" style="42" customWidth="1"/>
    <col min="2056" max="2060" width="8" style="42" customWidth="1"/>
    <col min="2061" max="2061" width="9.140625" style="42" customWidth="1"/>
    <col min="2062" max="2062" width="8.42578125" style="42" customWidth="1"/>
    <col min="2063" max="2064" width="10.7109375" style="42" customWidth="1"/>
    <col min="2065" max="2065" width="12.28515625" style="42" bestFit="1" customWidth="1"/>
    <col min="2066" max="2066" width="11.85546875" style="42" bestFit="1" customWidth="1"/>
    <col min="2067" max="2067" width="6.140625" style="42" customWidth="1"/>
    <col min="2068" max="2068" width="5.42578125" style="42" customWidth="1"/>
    <col min="2069" max="2069" width="6.28515625" style="42" customWidth="1"/>
    <col min="2070" max="2070" width="7.28515625" style="42" customWidth="1"/>
    <col min="2071" max="2071" width="7.85546875" style="42" customWidth="1"/>
    <col min="2072" max="2072" width="6.7109375" style="42" customWidth="1"/>
    <col min="2073" max="2073" width="10" style="42" customWidth="1"/>
    <col min="2074" max="2074" width="6.28515625" style="42" customWidth="1"/>
    <col min="2075" max="2289" width="9.140625" style="42"/>
    <col min="2290" max="2290" width="6.140625" style="42" customWidth="1"/>
    <col min="2291" max="2291" width="18.5703125" style="42" customWidth="1"/>
    <col min="2292" max="2292" width="66.5703125" style="42" customWidth="1"/>
    <col min="2293" max="2293" width="8" style="42" customWidth="1"/>
    <col min="2294" max="2294" width="7.28515625" style="42" customWidth="1"/>
    <col min="2295" max="2295" width="6.85546875" style="42" customWidth="1"/>
    <col min="2296" max="2296" width="7.140625" style="42" customWidth="1"/>
    <col min="2297" max="2298" width="6.28515625" style="42" customWidth="1"/>
    <col min="2299" max="2299" width="9.42578125" style="42" customWidth="1"/>
    <col min="2300" max="2300" width="9.28515625" style="42" customWidth="1"/>
    <col min="2301" max="2304" width="6.28515625" style="42" customWidth="1"/>
    <col min="2305" max="2306" width="7.28515625" style="42" customWidth="1"/>
    <col min="2307" max="2307" width="8.5703125" style="42" customWidth="1"/>
    <col min="2308" max="2308" width="8.42578125" style="42" customWidth="1"/>
    <col min="2309" max="2309" width="7.42578125" style="42" customWidth="1"/>
    <col min="2310" max="2310" width="7.28515625" style="42" customWidth="1"/>
    <col min="2311" max="2311" width="9.5703125" style="42" customWidth="1"/>
    <col min="2312" max="2316" width="8" style="42" customWidth="1"/>
    <col min="2317" max="2317" width="9.140625" style="42" customWidth="1"/>
    <col min="2318" max="2318" width="8.42578125" style="42" customWidth="1"/>
    <col min="2319" max="2320" width="10.7109375" style="42" customWidth="1"/>
    <col min="2321" max="2321" width="12.28515625" style="42" bestFit="1" customWidth="1"/>
    <col min="2322" max="2322" width="11.85546875" style="42" bestFit="1" customWidth="1"/>
    <col min="2323" max="2323" width="6.140625" style="42" customWidth="1"/>
    <col min="2324" max="2324" width="5.42578125" style="42" customWidth="1"/>
    <col min="2325" max="2325" width="6.28515625" style="42" customWidth="1"/>
    <col min="2326" max="2326" width="7.28515625" style="42" customWidth="1"/>
    <col min="2327" max="2327" width="7.85546875" style="42" customWidth="1"/>
    <col min="2328" max="2328" width="6.7109375" style="42" customWidth="1"/>
    <col min="2329" max="2329" width="10" style="42" customWidth="1"/>
    <col min="2330" max="2330" width="6.28515625" style="42" customWidth="1"/>
    <col min="2331" max="2545" width="9.140625" style="42"/>
    <col min="2546" max="2546" width="6.140625" style="42" customWidth="1"/>
    <col min="2547" max="2547" width="18.5703125" style="42" customWidth="1"/>
    <col min="2548" max="2548" width="66.5703125" style="42" customWidth="1"/>
    <col min="2549" max="2549" width="8" style="42" customWidth="1"/>
    <col min="2550" max="2550" width="7.28515625" style="42" customWidth="1"/>
    <col min="2551" max="2551" width="6.85546875" style="42" customWidth="1"/>
    <col min="2552" max="2552" width="7.140625" style="42" customWidth="1"/>
    <col min="2553" max="2554" width="6.28515625" style="42" customWidth="1"/>
    <col min="2555" max="2555" width="9.42578125" style="42" customWidth="1"/>
    <col min="2556" max="2556" width="9.28515625" style="42" customWidth="1"/>
    <col min="2557" max="2560" width="6.28515625" style="42" customWidth="1"/>
    <col min="2561" max="2562" width="7.28515625" style="42" customWidth="1"/>
    <col min="2563" max="2563" width="8.5703125" style="42" customWidth="1"/>
    <col min="2564" max="2564" width="8.42578125" style="42" customWidth="1"/>
    <col min="2565" max="2565" width="7.42578125" style="42" customWidth="1"/>
    <col min="2566" max="2566" width="7.28515625" style="42" customWidth="1"/>
    <col min="2567" max="2567" width="9.5703125" style="42" customWidth="1"/>
    <col min="2568" max="2572" width="8" style="42" customWidth="1"/>
    <col min="2573" max="2573" width="9.140625" style="42" customWidth="1"/>
    <col min="2574" max="2574" width="8.42578125" style="42" customWidth="1"/>
    <col min="2575" max="2576" width="10.7109375" style="42" customWidth="1"/>
    <col min="2577" max="2577" width="12.28515625" style="42" bestFit="1" customWidth="1"/>
    <col min="2578" max="2578" width="11.85546875" style="42" bestFit="1" customWidth="1"/>
    <col min="2579" max="2579" width="6.140625" style="42" customWidth="1"/>
    <col min="2580" max="2580" width="5.42578125" style="42" customWidth="1"/>
    <col min="2581" max="2581" width="6.28515625" style="42" customWidth="1"/>
    <col min="2582" max="2582" width="7.28515625" style="42" customWidth="1"/>
    <col min="2583" max="2583" width="7.85546875" style="42" customWidth="1"/>
    <col min="2584" max="2584" width="6.7109375" style="42" customWidth="1"/>
    <col min="2585" max="2585" width="10" style="42" customWidth="1"/>
    <col min="2586" max="2586" width="6.28515625" style="42" customWidth="1"/>
    <col min="2587" max="2801" width="9.140625" style="42"/>
    <col min="2802" max="2802" width="6.140625" style="42" customWidth="1"/>
    <col min="2803" max="2803" width="18.5703125" style="42" customWidth="1"/>
    <col min="2804" max="2804" width="66.5703125" style="42" customWidth="1"/>
    <col min="2805" max="2805" width="8" style="42" customWidth="1"/>
    <col min="2806" max="2806" width="7.28515625" style="42" customWidth="1"/>
    <col min="2807" max="2807" width="6.85546875" style="42" customWidth="1"/>
    <col min="2808" max="2808" width="7.140625" style="42" customWidth="1"/>
    <col min="2809" max="2810" width="6.28515625" style="42" customWidth="1"/>
    <col min="2811" max="2811" width="9.42578125" style="42" customWidth="1"/>
    <col min="2812" max="2812" width="9.28515625" style="42" customWidth="1"/>
    <col min="2813" max="2816" width="6.28515625" style="42" customWidth="1"/>
    <col min="2817" max="2818" width="7.28515625" style="42" customWidth="1"/>
    <col min="2819" max="2819" width="8.5703125" style="42" customWidth="1"/>
    <col min="2820" max="2820" width="8.42578125" style="42" customWidth="1"/>
    <col min="2821" max="2821" width="7.42578125" style="42" customWidth="1"/>
    <col min="2822" max="2822" width="7.28515625" style="42" customWidth="1"/>
    <col min="2823" max="2823" width="9.5703125" style="42" customWidth="1"/>
    <col min="2824" max="2828" width="8" style="42" customWidth="1"/>
    <col min="2829" max="2829" width="9.140625" style="42" customWidth="1"/>
    <col min="2830" max="2830" width="8.42578125" style="42" customWidth="1"/>
    <col min="2831" max="2832" width="10.7109375" style="42" customWidth="1"/>
    <col min="2833" max="2833" width="12.28515625" style="42" bestFit="1" customWidth="1"/>
    <col min="2834" max="2834" width="11.85546875" style="42" bestFit="1" customWidth="1"/>
    <col min="2835" max="2835" width="6.140625" style="42" customWidth="1"/>
    <col min="2836" max="2836" width="5.42578125" style="42" customWidth="1"/>
    <col min="2837" max="2837" width="6.28515625" style="42" customWidth="1"/>
    <col min="2838" max="2838" width="7.28515625" style="42" customWidth="1"/>
    <col min="2839" max="2839" width="7.85546875" style="42" customWidth="1"/>
    <col min="2840" max="2840" width="6.7109375" style="42" customWidth="1"/>
    <col min="2841" max="2841" width="10" style="42" customWidth="1"/>
    <col min="2842" max="2842" width="6.28515625" style="42" customWidth="1"/>
    <col min="2843" max="3057" width="9.140625" style="42"/>
    <col min="3058" max="3058" width="6.140625" style="42" customWidth="1"/>
    <col min="3059" max="3059" width="18.5703125" style="42" customWidth="1"/>
    <col min="3060" max="3060" width="66.5703125" style="42" customWidth="1"/>
    <col min="3061" max="3061" width="8" style="42" customWidth="1"/>
    <col min="3062" max="3062" width="7.28515625" style="42" customWidth="1"/>
    <col min="3063" max="3063" width="6.85546875" style="42" customWidth="1"/>
    <col min="3064" max="3064" width="7.140625" style="42" customWidth="1"/>
    <col min="3065" max="3066" width="6.28515625" style="42" customWidth="1"/>
    <col min="3067" max="3067" width="9.42578125" style="42" customWidth="1"/>
    <col min="3068" max="3068" width="9.28515625" style="42" customWidth="1"/>
    <col min="3069" max="3072" width="6.28515625" style="42" customWidth="1"/>
    <col min="3073" max="3074" width="7.28515625" style="42" customWidth="1"/>
    <col min="3075" max="3075" width="8.5703125" style="42" customWidth="1"/>
    <col min="3076" max="3076" width="8.42578125" style="42" customWidth="1"/>
    <col min="3077" max="3077" width="7.42578125" style="42" customWidth="1"/>
    <col min="3078" max="3078" width="7.28515625" style="42" customWidth="1"/>
    <col min="3079" max="3079" width="9.5703125" style="42" customWidth="1"/>
    <col min="3080" max="3084" width="8" style="42" customWidth="1"/>
    <col min="3085" max="3085" width="9.140625" style="42" customWidth="1"/>
    <col min="3086" max="3086" width="8.42578125" style="42" customWidth="1"/>
    <col min="3087" max="3088" width="10.7109375" style="42" customWidth="1"/>
    <col min="3089" max="3089" width="12.28515625" style="42" bestFit="1" customWidth="1"/>
    <col min="3090" max="3090" width="11.85546875" style="42" bestFit="1" customWidth="1"/>
    <col min="3091" max="3091" width="6.140625" style="42" customWidth="1"/>
    <col min="3092" max="3092" width="5.42578125" style="42" customWidth="1"/>
    <col min="3093" max="3093" width="6.28515625" style="42" customWidth="1"/>
    <col min="3094" max="3094" width="7.28515625" style="42" customWidth="1"/>
    <col min="3095" max="3095" width="7.85546875" style="42" customWidth="1"/>
    <col min="3096" max="3096" width="6.7109375" style="42" customWidth="1"/>
    <col min="3097" max="3097" width="10" style="42" customWidth="1"/>
    <col min="3098" max="3098" width="6.28515625" style="42" customWidth="1"/>
    <col min="3099" max="3313" width="9.140625" style="42"/>
    <col min="3314" max="3314" width="6.140625" style="42" customWidth="1"/>
    <col min="3315" max="3315" width="18.5703125" style="42" customWidth="1"/>
    <col min="3316" max="3316" width="66.5703125" style="42" customWidth="1"/>
    <col min="3317" max="3317" width="8" style="42" customWidth="1"/>
    <col min="3318" max="3318" width="7.28515625" style="42" customWidth="1"/>
    <col min="3319" max="3319" width="6.85546875" style="42" customWidth="1"/>
    <col min="3320" max="3320" width="7.140625" style="42" customWidth="1"/>
    <col min="3321" max="3322" width="6.28515625" style="42" customWidth="1"/>
    <col min="3323" max="3323" width="9.42578125" style="42" customWidth="1"/>
    <col min="3324" max="3324" width="9.28515625" style="42" customWidth="1"/>
    <col min="3325" max="3328" width="6.28515625" style="42" customWidth="1"/>
    <col min="3329" max="3330" width="7.28515625" style="42" customWidth="1"/>
    <col min="3331" max="3331" width="8.5703125" style="42" customWidth="1"/>
    <col min="3332" max="3332" width="8.42578125" style="42" customWidth="1"/>
    <col min="3333" max="3333" width="7.42578125" style="42" customWidth="1"/>
    <col min="3334" max="3334" width="7.28515625" style="42" customWidth="1"/>
    <col min="3335" max="3335" width="9.5703125" style="42" customWidth="1"/>
    <col min="3336" max="3340" width="8" style="42" customWidth="1"/>
    <col min="3341" max="3341" width="9.140625" style="42" customWidth="1"/>
    <col min="3342" max="3342" width="8.42578125" style="42" customWidth="1"/>
    <col min="3343" max="3344" width="10.7109375" style="42" customWidth="1"/>
    <col min="3345" max="3345" width="12.28515625" style="42" bestFit="1" customWidth="1"/>
    <col min="3346" max="3346" width="11.85546875" style="42" bestFit="1" customWidth="1"/>
    <col min="3347" max="3347" width="6.140625" style="42" customWidth="1"/>
    <col min="3348" max="3348" width="5.42578125" style="42" customWidth="1"/>
    <col min="3349" max="3349" width="6.28515625" style="42" customWidth="1"/>
    <col min="3350" max="3350" width="7.28515625" style="42" customWidth="1"/>
    <col min="3351" max="3351" width="7.85546875" style="42" customWidth="1"/>
    <col min="3352" max="3352" width="6.7109375" style="42" customWidth="1"/>
    <col min="3353" max="3353" width="10" style="42" customWidth="1"/>
    <col min="3354" max="3354" width="6.28515625" style="42" customWidth="1"/>
    <col min="3355" max="3569" width="9.140625" style="42"/>
    <col min="3570" max="3570" width="6.140625" style="42" customWidth="1"/>
    <col min="3571" max="3571" width="18.5703125" style="42" customWidth="1"/>
    <col min="3572" max="3572" width="66.5703125" style="42" customWidth="1"/>
    <col min="3573" max="3573" width="8" style="42" customWidth="1"/>
    <col min="3574" max="3574" width="7.28515625" style="42" customWidth="1"/>
    <col min="3575" max="3575" width="6.85546875" style="42" customWidth="1"/>
    <col min="3576" max="3576" width="7.140625" style="42" customWidth="1"/>
    <col min="3577" max="3578" width="6.28515625" style="42" customWidth="1"/>
    <col min="3579" max="3579" width="9.42578125" style="42" customWidth="1"/>
    <col min="3580" max="3580" width="9.28515625" style="42" customWidth="1"/>
    <col min="3581" max="3584" width="6.28515625" style="42" customWidth="1"/>
    <col min="3585" max="3586" width="7.28515625" style="42" customWidth="1"/>
    <col min="3587" max="3587" width="8.5703125" style="42" customWidth="1"/>
    <col min="3588" max="3588" width="8.42578125" style="42" customWidth="1"/>
    <col min="3589" max="3589" width="7.42578125" style="42" customWidth="1"/>
    <col min="3590" max="3590" width="7.28515625" style="42" customWidth="1"/>
    <col min="3591" max="3591" width="9.5703125" style="42" customWidth="1"/>
    <col min="3592" max="3596" width="8" style="42" customWidth="1"/>
    <col min="3597" max="3597" width="9.140625" style="42" customWidth="1"/>
    <col min="3598" max="3598" width="8.42578125" style="42" customWidth="1"/>
    <col min="3599" max="3600" width="10.7109375" style="42" customWidth="1"/>
    <col min="3601" max="3601" width="12.28515625" style="42" bestFit="1" customWidth="1"/>
    <col min="3602" max="3602" width="11.85546875" style="42" bestFit="1" customWidth="1"/>
    <col min="3603" max="3603" width="6.140625" style="42" customWidth="1"/>
    <col min="3604" max="3604" width="5.42578125" style="42" customWidth="1"/>
    <col min="3605" max="3605" width="6.28515625" style="42" customWidth="1"/>
    <col min="3606" max="3606" width="7.28515625" style="42" customWidth="1"/>
    <col min="3607" max="3607" width="7.85546875" style="42" customWidth="1"/>
    <col min="3608" max="3608" width="6.7109375" style="42" customWidth="1"/>
    <col min="3609" max="3609" width="10" style="42" customWidth="1"/>
    <col min="3610" max="3610" width="6.28515625" style="42" customWidth="1"/>
    <col min="3611" max="3825" width="9.140625" style="42"/>
    <col min="3826" max="3826" width="6.140625" style="42" customWidth="1"/>
    <col min="3827" max="3827" width="18.5703125" style="42" customWidth="1"/>
    <col min="3828" max="3828" width="66.5703125" style="42" customWidth="1"/>
    <col min="3829" max="3829" width="8" style="42" customWidth="1"/>
    <col min="3830" max="3830" width="7.28515625" style="42" customWidth="1"/>
    <col min="3831" max="3831" width="6.85546875" style="42" customWidth="1"/>
    <col min="3832" max="3832" width="7.140625" style="42" customWidth="1"/>
    <col min="3833" max="3834" width="6.28515625" style="42" customWidth="1"/>
    <col min="3835" max="3835" width="9.42578125" style="42" customWidth="1"/>
    <col min="3836" max="3836" width="9.28515625" style="42" customWidth="1"/>
    <col min="3837" max="3840" width="6.28515625" style="42" customWidth="1"/>
    <col min="3841" max="3842" width="7.28515625" style="42" customWidth="1"/>
    <col min="3843" max="3843" width="8.5703125" style="42" customWidth="1"/>
    <col min="3844" max="3844" width="8.42578125" style="42" customWidth="1"/>
    <col min="3845" max="3845" width="7.42578125" style="42" customWidth="1"/>
    <col min="3846" max="3846" width="7.28515625" style="42" customWidth="1"/>
    <col min="3847" max="3847" width="9.5703125" style="42" customWidth="1"/>
    <col min="3848" max="3852" width="8" style="42" customWidth="1"/>
    <col min="3853" max="3853" width="9.140625" style="42" customWidth="1"/>
    <col min="3854" max="3854" width="8.42578125" style="42" customWidth="1"/>
    <col min="3855" max="3856" width="10.7109375" style="42" customWidth="1"/>
    <col min="3857" max="3857" width="12.28515625" style="42" bestFit="1" customWidth="1"/>
    <col min="3858" max="3858" width="11.85546875" style="42" bestFit="1" customWidth="1"/>
    <col min="3859" max="3859" width="6.140625" style="42" customWidth="1"/>
    <col min="3860" max="3860" width="5.42578125" style="42" customWidth="1"/>
    <col min="3861" max="3861" width="6.28515625" style="42" customWidth="1"/>
    <col min="3862" max="3862" width="7.28515625" style="42" customWidth="1"/>
    <col min="3863" max="3863" width="7.85546875" style="42" customWidth="1"/>
    <col min="3864" max="3864" width="6.7109375" style="42" customWidth="1"/>
    <col min="3865" max="3865" width="10" style="42" customWidth="1"/>
    <col min="3866" max="3866" width="6.28515625" style="42" customWidth="1"/>
    <col min="3867" max="4081" width="9.140625" style="42"/>
    <col min="4082" max="4082" width="6.140625" style="42" customWidth="1"/>
    <col min="4083" max="4083" width="18.5703125" style="42" customWidth="1"/>
    <col min="4084" max="4084" width="66.5703125" style="42" customWidth="1"/>
    <col min="4085" max="4085" width="8" style="42" customWidth="1"/>
    <col min="4086" max="4086" width="7.28515625" style="42" customWidth="1"/>
    <col min="4087" max="4087" width="6.85546875" style="42" customWidth="1"/>
    <col min="4088" max="4088" width="7.140625" style="42" customWidth="1"/>
    <col min="4089" max="4090" width="6.28515625" style="42" customWidth="1"/>
    <col min="4091" max="4091" width="9.42578125" style="42" customWidth="1"/>
    <col min="4092" max="4092" width="9.28515625" style="42" customWidth="1"/>
    <col min="4093" max="4096" width="6.28515625" style="42" customWidth="1"/>
    <col min="4097" max="4098" width="7.28515625" style="42" customWidth="1"/>
    <col min="4099" max="4099" width="8.5703125" style="42" customWidth="1"/>
    <col min="4100" max="4100" width="8.42578125" style="42" customWidth="1"/>
    <col min="4101" max="4101" width="7.42578125" style="42" customWidth="1"/>
    <col min="4102" max="4102" width="7.28515625" style="42" customWidth="1"/>
    <col min="4103" max="4103" width="9.5703125" style="42" customWidth="1"/>
    <col min="4104" max="4108" width="8" style="42" customWidth="1"/>
    <col min="4109" max="4109" width="9.140625" style="42" customWidth="1"/>
    <col min="4110" max="4110" width="8.42578125" style="42" customWidth="1"/>
    <col min="4111" max="4112" width="10.7109375" style="42" customWidth="1"/>
    <col min="4113" max="4113" width="12.28515625" style="42" bestFit="1" customWidth="1"/>
    <col min="4114" max="4114" width="11.85546875" style="42" bestFit="1" customWidth="1"/>
    <col min="4115" max="4115" width="6.140625" style="42" customWidth="1"/>
    <col min="4116" max="4116" width="5.42578125" style="42" customWidth="1"/>
    <col min="4117" max="4117" width="6.28515625" style="42" customWidth="1"/>
    <col min="4118" max="4118" width="7.28515625" style="42" customWidth="1"/>
    <col min="4119" max="4119" width="7.85546875" style="42" customWidth="1"/>
    <col min="4120" max="4120" width="6.7109375" style="42" customWidth="1"/>
    <col min="4121" max="4121" width="10" style="42" customWidth="1"/>
    <col min="4122" max="4122" width="6.28515625" style="42" customWidth="1"/>
    <col min="4123" max="4337" width="9.140625" style="42"/>
    <col min="4338" max="4338" width="6.140625" style="42" customWidth="1"/>
    <col min="4339" max="4339" width="18.5703125" style="42" customWidth="1"/>
    <col min="4340" max="4340" width="66.5703125" style="42" customWidth="1"/>
    <col min="4341" max="4341" width="8" style="42" customWidth="1"/>
    <col min="4342" max="4342" width="7.28515625" style="42" customWidth="1"/>
    <col min="4343" max="4343" width="6.85546875" style="42" customWidth="1"/>
    <col min="4344" max="4344" width="7.140625" style="42" customWidth="1"/>
    <col min="4345" max="4346" width="6.28515625" style="42" customWidth="1"/>
    <col min="4347" max="4347" width="9.42578125" style="42" customWidth="1"/>
    <col min="4348" max="4348" width="9.28515625" style="42" customWidth="1"/>
    <col min="4349" max="4352" width="6.28515625" style="42" customWidth="1"/>
    <col min="4353" max="4354" width="7.28515625" style="42" customWidth="1"/>
    <col min="4355" max="4355" width="8.5703125" style="42" customWidth="1"/>
    <col min="4356" max="4356" width="8.42578125" style="42" customWidth="1"/>
    <col min="4357" max="4357" width="7.42578125" style="42" customWidth="1"/>
    <col min="4358" max="4358" width="7.28515625" style="42" customWidth="1"/>
    <col min="4359" max="4359" width="9.5703125" style="42" customWidth="1"/>
    <col min="4360" max="4364" width="8" style="42" customWidth="1"/>
    <col min="4365" max="4365" width="9.140625" style="42" customWidth="1"/>
    <col min="4366" max="4366" width="8.42578125" style="42" customWidth="1"/>
    <col min="4367" max="4368" width="10.7109375" style="42" customWidth="1"/>
    <col min="4369" max="4369" width="12.28515625" style="42" bestFit="1" customWidth="1"/>
    <col min="4370" max="4370" width="11.85546875" style="42" bestFit="1" customWidth="1"/>
    <col min="4371" max="4371" width="6.140625" style="42" customWidth="1"/>
    <col min="4372" max="4372" width="5.42578125" style="42" customWidth="1"/>
    <col min="4373" max="4373" width="6.28515625" style="42" customWidth="1"/>
    <col min="4374" max="4374" width="7.28515625" style="42" customWidth="1"/>
    <col min="4375" max="4375" width="7.85546875" style="42" customWidth="1"/>
    <col min="4376" max="4376" width="6.7109375" style="42" customWidth="1"/>
    <col min="4377" max="4377" width="10" style="42" customWidth="1"/>
    <col min="4378" max="4378" width="6.28515625" style="42" customWidth="1"/>
    <col min="4379" max="4593" width="9.140625" style="42"/>
    <col min="4594" max="4594" width="6.140625" style="42" customWidth="1"/>
    <col min="4595" max="4595" width="18.5703125" style="42" customWidth="1"/>
    <col min="4596" max="4596" width="66.5703125" style="42" customWidth="1"/>
    <col min="4597" max="4597" width="8" style="42" customWidth="1"/>
    <col min="4598" max="4598" width="7.28515625" style="42" customWidth="1"/>
    <col min="4599" max="4599" width="6.85546875" style="42" customWidth="1"/>
    <col min="4600" max="4600" width="7.140625" style="42" customWidth="1"/>
    <col min="4601" max="4602" width="6.28515625" style="42" customWidth="1"/>
    <col min="4603" max="4603" width="9.42578125" style="42" customWidth="1"/>
    <col min="4604" max="4604" width="9.28515625" style="42" customWidth="1"/>
    <col min="4605" max="4608" width="6.28515625" style="42" customWidth="1"/>
    <col min="4609" max="4610" width="7.28515625" style="42" customWidth="1"/>
    <col min="4611" max="4611" width="8.5703125" style="42" customWidth="1"/>
    <col min="4612" max="4612" width="8.42578125" style="42" customWidth="1"/>
    <col min="4613" max="4613" width="7.42578125" style="42" customWidth="1"/>
    <col min="4614" max="4614" width="7.28515625" style="42" customWidth="1"/>
    <col min="4615" max="4615" width="9.5703125" style="42" customWidth="1"/>
    <col min="4616" max="4620" width="8" style="42" customWidth="1"/>
    <col min="4621" max="4621" width="9.140625" style="42" customWidth="1"/>
    <col min="4622" max="4622" width="8.42578125" style="42" customWidth="1"/>
    <col min="4623" max="4624" width="10.7109375" style="42" customWidth="1"/>
    <col min="4625" max="4625" width="12.28515625" style="42" bestFit="1" customWidth="1"/>
    <col min="4626" max="4626" width="11.85546875" style="42" bestFit="1" customWidth="1"/>
    <col min="4627" max="4627" width="6.140625" style="42" customWidth="1"/>
    <col min="4628" max="4628" width="5.42578125" style="42" customWidth="1"/>
    <col min="4629" max="4629" width="6.28515625" style="42" customWidth="1"/>
    <col min="4630" max="4630" width="7.28515625" style="42" customWidth="1"/>
    <col min="4631" max="4631" width="7.85546875" style="42" customWidth="1"/>
    <col min="4632" max="4632" width="6.7109375" style="42" customWidth="1"/>
    <col min="4633" max="4633" width="10" style="42" customWidth="1"/>
    <col min="4634" max="4634" width="6.28515625" style="42" customWidth="1"/>
    <col min="4635" max="4849" width="9.140625" style="42"/>
    <col min="4850" max="4850" width="6.140625" style="42" customWidth="1"/>
    <col min="4851" max="4851" width="18.5703125" style="42" customWidth="1"/>
    <col min="4852" max="4852" width="66.5703125" style="42" customWidth="1"/>
    <col min="4853" max="4853" width="8" style="42" customWidth="1"/>
    <col min="4854" max="4854" width="7.28515625" style="42" customWidth="1"/>
    <col min="4855" max="4855" width="6.85546875" style="42" customWidth="1"/>
    <col min="4856" max="4856" width="7.140625" style="42" customWidth="1"/>
    <col min="4857" max="4858" width="6.28515625" style="42" customWidth="1"/>
    <col min="4859" max="4859" width="9.42578125" style="42" customWidth="1"/>
    <col min="4860" max="4860" width="9.28515625" style="42" customWidth="1"/>
    <col min="4861" max="4864" width="6.28515625" style="42" customWidth="1"/>
    <col min="4865" max="4866" width="7.28515625" style="42" customWidth="1"/>
    <col min="4867" max="4867" width="8.5703125" style="42" customWidth="1"/>
    <col min="4868" max="4868" width="8.42578125" style="42" customWidth="1"/>
    <col min="4869" max="4869" width="7.42578125" style="42" customWidth="1"/>
    <col min="4870" max="4870" width="7.28515625" style="42" customWidth="1"/>
    <col min="4871" max="4871" width="9.5703125" style="42" customWidth="1"/>
    <col min="4872" max="4876" width="8" style="42" customWidth="1"/>
    <col min="4877" max="4877" width="9.140625" style="42" customWidth="1"/>
    <col min="4878" max="4878" width="8.42578125" style="42" customWidth="1"/>
    <col min="4879" max="4880" width="10.7109375" style="42" customWidth="1"/>
    <col min="4881" max="4881" width="12.28515625" style="42" bestFit="1" customWidth="1"/>
    <col min="4882" max="4882" width="11.85546875" style="42" bestFit="1" customWidth="1"/>
    <col min="4883" max="4883" width="6.140625" style="42" customWidth="1"/>
    <col min="4884" max="4884" width="5.42578125" style="42" customWidth="1"/>
    <col min="4885" max="4885" width="6.28515625" style="42" customWidth="1"/>
    <col min="4886" max="4886" width="7.28515625" style="42" customWidth="1"/>
    <col min="4887" max="4887" width="7.85546875" style="42" customWidth="1"/>
    <col min="4888" max="4888" width="6.7109375" style="42" customWidth="1"/>
    <col min="4889" max="4889" width="10" style="42" customWidth="1"/>
    <col min="4890" max="4890" width="6.28515625" style="42" customWidth="1"/>
    <col min="4891" max="5105" width="9.140625" style="42"/>
    <col min="5106" max="5106" width="6.140625" style="42" customWidth="1"/>
    <col min="5107" max="5107" width="18.5703125" style="42" customWidth="1"/>
    <col min="5108" max="5108" width="66.5703125" style="42" customWidth="1"/>
    <col min="5109" max="5109" width="8" style="42" customWidth="1"/>
    <col min="5110" max="5110" width="7.28515625" style="42" customWidth="1"/>
    <col min="5111" max="5111" width="6.85546875" style="42" customWidth="1"/>
    <col min="5112" max="5112" width="7.140625" style="42" customWidth="1"/>
    <col min="5113" max="5114" width="6.28515625" style="42" customWidth="1"/>
    <col min="5115" max="5115" width="9.42578125" style="42" customWidth="1"/>
    <col min="5116" max="5116" width="9.28515625" style="42" customWidth="1"/>
    <col min="5117" max="5120" width="6.28515625" style="42" customWidth="1"/>
    <col min="5121" max="5122" width="7.28515625" style="42" customWidth="1"/>
    <col min="5123" max="5123" width="8.5703125" style="42" customWidth="1"/>
    <col min="5124" max="5124" width="8.42578125" style="42" customWidth="1"/>
    <col min="5125" max="5125" width="7.42578125" style="42" customWidth="1"/>
    <col min="5126" max="5126" width="7.28515625" style="42" customWidth="1"/>
    <col min="5127" max="5127" width="9.5703125" style="42" customWidth="1"/>
    <col min="5128" max="5132" width="8" style="42" customWidth="1"/>
    <col min="5133" max="5133" width="9.140625" style="42" customWidth="1"/>
    <col min="5134" max="5134" width="8.42578125" style="42" customWidth="1"/>
    <col min="5135" max="5136" width="10.7109375" style="42" customWidth="1"/>
    <col min="5137" max="5137" width="12.28515625" style="42" bestFit="1" customWidth="1"/>
    <col min="5138" max="5138" width="11.85546875" style="42" bestFit="1" customWidth="1"/>
    <col min="5139" max="5139" width="6.140625" style="42" customWidth="1"/>
    <col min="5140" max="5140" width="5.42578125" style="42" customWidth="1"/>
    <col min="5141" max="5141" width="6.28515625" style="42" customWidth="1"/>
    <col min="5142" max="5142" width="7.28515625" style="42" customWidth="1"/>
    <col min="5143" max="5143" width="7.85546875" style="42" customWidth="1"/>
    <col min="5144" max="5144" width="6.7109375" style="42" customWidth="1"/>
    <col min="5145" max="5145" width="10" style="42" customWidth="1"/>
    <col min="5146" max="5146" width="6.28515625" style="42" customWidth="1"/>
    <col min="5147" max="5361" width="9.140625" style="42"/>
    <col min="5362" max="5362" width="6.140625" style="42" customWidth="1"/>
    <col min="5363" max="5363" width="18.5703125" style="42" customWidth="1"/>
    <col min="5364" max="5364" width="66.5703125" style="42" customWidth="1"/>
    <col min="5365" max="5365" width="8" style="42" customWidth="1"/>
    <col min="5366" max="5366" width="7.28515625" style="42" customWidth="1"/>
    <col min="5367" max="5367" width="6.85546875" style="42" customWidth="1"/>
    <col min="5368" max="5368" width="7.140625" style="42" customWidth="1"/>
    <col min="5369" max="5370" width="6.28515625" style="42" customWidth="1"/>
    <col min="5371" max="5371" width="9.42578125" style="42" customWidth="1"/>
    <col min="5372" max="5372" width="9.28515625" style="42" customWidth="1"/>
    <col min="5373" max="5376" width="6.28515625" style="42" customWidth="1"/>
    <col min="5377" max="5378" width="7.28515625" style="42" customWidth="1"/>
    <col min="5379" max="5379" width="8.5703125" style="42" customWidth="1"/>
    <col min="5380" max="5380" width="8.42578125" style="42" customWidth="1"/>
    <col min="5381" max="5381" width="7.42578125" style="42" customWidth="1"/>
    <col min="5382" max="5382" width="7.28515625" style="42" customWidth="1"/>
    <col min="5383" max="5383" width="9.5703125" style="42" customWidth="1"/>
    <col min="5384" max="5388" width="8" style="42" customWidth="1"/>
    <col min="5389" max="5389" width="9.140625" style="42" customWidth="1"/>
    <col min="5390" max="5390" width="8.42578125" style="42" customWidth="1"/>
    <col min="5391" max="5392" width="10.7109375" style="42" customWidth="1"/>
    <col min="5393" max="5393" width="12.28515625" style="42" bestFit="1" customWidth="1"/>
    <col min="5394" max="5394" width="11.85546875" style="42" bestFit="1" customWidth="1"/>
    <col min="5395" max="5395" width="6.140625" style="42" customWidth="1"/>
    <col min="5396" max="5396" width="5.42578125" style="42" customWidth="1"/>
    <col min="5397" max="5397" width="6.28515625" style="42" customWidth="1"/>
    <col min="5398" max="5398" width="7.28515625" style="42" customWidth="1"/>
    <col min="5399" max="5399" width="7.85546875" style="42" customWidth="1"/>
    <col min="5400" max="5400" width="6.7109375" style="42" customWidth="1"/>
    <col min="5401" max="5401" width="10" style="42" customWidth="1"/>
    <col min="5402" max="5402" width="6.28515625" style="42" customWidth="1"/>
    <col min="5403" max="5617" width="9.140625" style="42"/>
    <col min="5618" max="5618" width="6.140625" style="42" customWidth="1"/>
    <col min="5619" max="5619" width="18.5703125" style="42" customWidth="1"/>
    <col min="5620" max="5620" width="66.5703125" style="42" customWidth="1"/>
    <col min="5621" max="5621" width="8" style="42" customWidth="1"/>
    <col min="5622" max="5622" width="7.28515625" style="42" customWidth="1"/>
    <col min="5623" max="5623" width="6.85546875" style="42" customWidth="1"/>
    <col min="5624" max="5624" width="7.140625" style="42" customWidth="1"/>
    <col min="5625" max="5626" width="6.28515625" style="42" customWidth="1"/>
    <col min="5627" max="5627" width="9.42578125" style="42" customWidth="1"/>
    <col min="5628" max="5628" width="9.28515625" style="42" customWidth="1"/>
    <col min="5629" max="5632" width="6.28515625" style="42" customWidth="1"/>
    <col min="5633" max="5634" width="7.28515625" style="42" customWidth="1"/>
    <col min="5635" max="5635" width="8.5703125" style="42" customWidth="1"/>
    <col min="5636" max="5636" width="8.42578125" style="42" customWidth="1"/>
    <col min="5637" max="5637" width="7.42578125" style="42" customWidth="1"/>
    <col min="5638" max="5638" width="7.28515625" style="42" customWidth="1"/>
    <col min="5639" max="5639" width="9.5703125" style="42" customWidth="1"/>
    <col min="5640" max="5644" width="8" style="42" customWidth="1"/>
    <col min="5645" max="5645" width="9.140625" style="42" customWidth="1"/>
    <col min="5646" max="5646" width="8.42578125" style="42" customWidth="1"/>
    <col min="5647" max="5648" width="10.7109375" style="42" customWidth="1"/>
    <col min="5649" max="5649" width="12.28515625" style="42" bestFit="1" customWidth="1"/>
    <col min="5650" max="5650" width="11.85546875" style="42" bestFit="1" customWidth="1"/>
    <col min="5651" max="5651" width="6.140625" style="42" customWidth="1"/>
    <col min="5652" max="5652" width="5.42578125" style="42" customWidth="1"/>
    <col min="5653" max="5653" width="6.28515625" style="42" customWidth="1"/>
    <col min="5654" max="5654" width="7.28515625" style="42" customWidth="1"/>
    <col min="5655" max="5655" width="7.85546875" style="42" customWidth="1"/>
    <col min="5656" max="5656" width="6.7109375" style="42" customWidth="1"/>
    <col min="5657" max="5657" width="10" style="42" customWidth="1"/>
    <col min="5658" max="5658" width="6.28515625" style="42" customWidth="1"/>
    <col min="5659" max="5873" width="9.140625" style="42"/>
    <col min="5874" max="5874" width="6.140625" style="42" customWidth="1"/>
    <col min="5875" max="5875" width="18.5703125" style="42" customWidth="1"/>
    <col min="5876" max="5876" width="66.5703125" style="42" customWidth="1"/>
    <col min="5877" max="5877" width="8" style="42" customWidth="1"/>
    <col min="5878" max="5878" width="7.28515625" style="42" customWidth="1"/>
    <col min="5879" max="5879" width="6.85546875" style="42" customWidth="1"/>
    <col min="5880" max="5880" width="7.140625" style="42" customWidth="1"/>
    <col min="5881" max="5882" width="6.28515625" style="42" customWidth="1"/>
    <col min="5883" max="5883" width="9.42578125" style="42" customWidth="1"/>
    <col min="5884" max="5884" width="9.28515625" style="42" customWidth="1"/>
    <col min="5885" max="5888" width="6.28515625" style="42" customWidth="1"/>
    <col min="5889" max="5890" width="7.28515625" style="42" customWidth="1"/>
    <col min="5891" max="5891" width="8.5703125" style="42" customWidth="1"/>
    <col min="5892" max="5892" width="8.42578125" style="42" customWidth="1"/>
    <col min="5893" max="5893" width="7.42578125" style="42" customWidth="1"/>
    <col min="5894" max="5894" width="7.28515625" style="42" customWidth="1"/>
    <col min="5895" max="5895" width="9.5703125" style="42" customWidth="1"/>
    <col min="5896" max="5900" width="8" style="42" customWidth="1"/>
    <col min="5901" max="5901" width="9.140625" style="42" customWidth="1"/>
    <col min="5902" max="5902" width="8.42578125" style="42" customWidth="1"/>
    <col min="5903" max="5904" width="10.7109375" style="42" customWidth="1"/>
    <col min="5905" max="5905" width="12.28515625" style="42" bestFit="1" customWidth="1"/>
    <col min="5906" max="5906" width="11.85546875" style="42" bestFit="1" customWidth="1"/>
    <col min="5907" max="5907" width="6.140625" style="42" customWidth="1"/>
    <col min="5908" max="5908" width="5.42578125" style="42" customWidth="1"/>
    <col min="5909" max="5909" width="6.28515625" style="42" customWidth="1"/>
    <col min="5910" max="5910" width="7.28515625" style="42" customWidth="1"/>
    <col min="5911" max="5911" width="7.85546875" style="42" customWidth="1"/>
    <col min="5912" max="5912" width="6.7109375" style="42" customWidth="1"/>
    <col min="5913" max="5913" width="10" style="42" customWidth="1"/>
    <col min="5914" max="5914" width="6.28515625" style="42" customWidth="1"/>
    <col min="5915" max="6129" width="9.140625" style="42"/>
    <col min="6130" max="6130" width="6.140625" style="42" customWidth="1"/>
    <col min="6131" max="6131" width="18.5703125" style="42" customWidth="1"/>
    <col min="6132" max="6132" width="66.5703125" style="42" customWidth="1"/>
    <col min="6133" max="6133" width="8" style="42" customWidth="1"/>
    <col min="6134" max="6134" width="7.28515625" style="42" customWidth="1"/>
    <col min="6135" max="6135" width="6.85546875" style="42" customWidth="1"/>
    <col min="6136" max="6136" width="7.140625" style="42" customWidth="1"/>
    <col min="6137" max="6138" width="6.28515625" style="42" customWidth="1"/>
    <col min="6139" max="6139" width="9.42578125" style="42" customWidth="1"/>
    <col min="6140" max="6140" width="9.28515625" style="42" customWidth="1"/>
    <col min="6141" max="6144" width="6.28515625" style="42" customWidth="1"/>
    <col min="6145" max="6146" width="7.28515625" style="42" customWidth="1"/>
    <col min="6147" max="6147" width="8.5703125" style="42" customWidth="1"/>
    <col min="6148" max="6148" width="8.42578125" style="42" customWidth="1"/>
    <col min="6149" max="6149" width="7.42578125" style="42" customWidth="1"/>
    <col min="6150" max="6150" width="7.28515625" style="42" customWidth="1"/>
    <col min="6151" max="6151" width="9.5703125" style="42" customWidth="1"/>
    <col min="6152" max="6156" width="8" style="42" customWidth="1"/>
    <col min="6157" max="6157" width="9.140625" style="42" customWidth="1"/>
    <col min="6158" max="6158" width="8.42578125" style="42" customWidth="1"/>
    <col min="6159" max="6160" width="10.7109375" style="42" customWidth="1"/>
    <col min="6161" max="6161" width="12.28515625" style="42" bestFit="1" customWidth="1"/>
    <col min="6162" max="6162" width="11.85546875" style="42" bestFit="1" customWidth="1"/>
    <col min="6163" max="6163" width="6.140625" style="42" customWidth="1"/>
    <col min="6164" max="6164" width="5.42578125" style="42" customWidth="1"/>
    <col min="6165" max="6165" width="6.28515625" style="42" customWidth="1"/>
    <col min="6166" max="6166" width="7.28515625" style="42" customWidth="1"/>
    <col min="6167" max="6167" width="7.85546875" style="42" customWidth="1"/>
    <col min="6168" max="6168" width="6.7109375" style="42" customWidth="1"/>
    <col min="6169" max="6169" width="10" style="42" customWidth="1"/>
    <col min="6170" max="6170" width="6.28515625" style="42" customWidth="1"/>
    <col min="6171" max="6385" width="9.140625" style="42"/>
    <col min="6386" max="6386" width="6.140625" style="42" customWidth="1"/>
    <col min="6387" max="6387" width="18.5703125" style="42" customWidth="1"/>
    <col min="6388" max="6388" width="66.5703125" style="42" customWidth="1"/>
    <col min="6389" max="6389" width="8" style="42" customWidth="1"/>
    <col min="6390" max="6390" width="7.28515625" style="42" customWidth="1"/>
    <col min="6391" max="6391" width="6.85546875" style="42" customWidth="1"/>
    <col min="6392" max="6392" width="7.140625" style="42" customWidth="1"/>
    <col min="6393" max="6394" width="6.28515625" style="42" customWidth="1"/>
    <col min="6395" max="6395" width="9.42578125" style="42" customWidth="1"/>
    <col min="6396" max="6396" width="9.28515625" style="42" customWidth="1"/>
    <col min="6397" max="6400" width="6.28515625" style="42" customWidth="1"/>
    <col min="6401" max="6402" width="7.28515625" style="42" customWidth="1"/>
    <col min="6403" max="6403" width="8.5703125" style="42" customWidth="1"/>
    <col min="6404" max="6404" width="8.42578125" style="42" customWidth="1"/>
    <col min="6405" max="6405" width="7.42578125" style="42" customWidth="1"/>
    <col min="6406" max="6406" width="7.28515625" style="42" customWidth="1"/>
    <col min="6407" max="6407" width="9.5703125" style="42" customWidth="1"/>
    <col min="6408" max="6412" width="8" style="42" customWidth="1"/>
    <col min="6413" max="6413" width="9.140625" style="42" customWidth="1"/>
    <col min="6414" max="6414" width="8.42578125" style="42" customWidth="1"/>
    <col min="6415" max="6416" width="10.7109375" style="42" customWidth="1"/>
    <col min="6417" max="6417" width="12.28515625" style="42" bestFit="1" customWidth="1"/>
    <col min="6418" max="6418" width="11.85546875" style="42" bestFit="1" customWidth="1"/>
    <col min="6419" max="6419" width="6.140625" style="42" customWidth="1"/>
    <col min="6420" max="6420" width="5.42578125" style="42" customWidth="1"/>
    <col min="6421" max="6421" width="6.28515625" style="42" customWidth="1"/>
    <col min="6422" max="6422" width="7.28515625" style="42" customWidth="1"/>
    <col min="6423" max="6423" width="7.85546875" style="42" customWidth="1"/>
    <col min="6424" max="6424" width="6.7109375" style="42" customWidth="1"/>
    <col min="6425" max="6425" width="10" style="42" customWidth="1"/>
    <col min="6426" max="6426" width="6.28515625" style="42" customWidth="1"/>
    <col min="6427" max="6641" width="9.140625" style="42"/>
    <col min="6642" max="6642" width="6.140625" style="42" customWidth="1"/>
    <col min="6643" max="6643" width="18.5703125" style="42" customWidth="1"/>
    <col min="6644" max="6644" width="66.5703125" style="42" customWidth="1"/>
    <col min="6645" max="6645" width="8" style="42" customWidth="1"/>
    <col min="6646" max="6646" width="7.28515625" style="42" customWidth="1"/>
    <col min="6647" max="6647" width="6.85546875" style="42" customWidth="1"/>
    <col min="6648" max="6648" width="7.140625" style="42" customWidth="1"/>
    <col min="6649" max="6650" width="6.28515625" style="42" customWidth="1"/>
    <col min="6651" max="6651" width="9.42578125" style="42" customWidth="1"/>
    <col min="6652" max="6652" width="9.28515625" style="42" customWidth="1"/>
    <col min="6653" max="6656" width="6.28515625" style="42" customWidth="1"/>
    <col min="6657" max="6658" width="7.28515625" style="42" customWidth="1"/>
    <col min="6659" max="6659" width="8.5703125" style="42" customWidth="1"/>
    <col min="6660" max="6660" width="8.42578125" style="42" customWidth="1"/>
    <col min="6661" max="6661" width="7.42578125" style="42" customWidth="1"/>
    <col min="6662" max="6662" width="7.28515625" style="42" customWidth="1"/>
    <col min="6663" max="6663" width="9.5703125" style="42" customWidth="1"/>
    <col min="6664" max="6668" width="8" style="42" customWidth="1"/>
    <col min="6669" max="6669" width="9.140625" style="42" customWidth="1"/>
    <col min="6670" max="6670" width="8.42578125" style="42" customWidth="1"/>
    <col min="6671" max="6672" width="10.7109375" style="42" customWidth="1"/>
    <col min="6673" max="6673" width="12.28515625" style="42" bestFit="1" customWidth="1"/>
    <col min="6674" max="6674" width="11.85546875" style="42" bestFit="1" customWidth="1"/>
    <col min="6675" max="6675" width="6.140625" style="42" customWidth="1"/>
    <col min="6676" max="6676" width="5.42578125" style="42" customWidth="1"/>
    <col min="6677" max="6677" width="6.28515625" style="42" customWidth="1"/>
    <col min="6678" max="6678" width="7.28515625" style="42" customWidth="1"/>
    <col min="6679" max="6679" width="7.85546875" style="42" customWidth="1"/>
    <col min="6680" max="6680" width="6.7109375" style="42" customWidth="1"/>
    <col min="6681" max="6681" width="10" style="42" customWidth="1"/>
    <col min="6682" max="6682" width="6.28515625" style="42" customWidth="1"/>
    <col min="6683" max="6897" width="9.140625" style="42"/>
    <col min="6898" max="6898" width="6.140625" style="42" customWidth="1"/>
    <col min="6899" max="6899" width="18.5703125" style="42" customWidth="1"/>
    <col min="6900" max="6900" width="66.5703125" style="42" customWidth="1"/>
    <col min="6901" max="6901" width="8" style="42" customWidth="1"/>
    <col min="6902" max="6902" width="7.28515625" style="42" customWidth="1"/>
    <col min="6903" max="6903" width="6.85546875" style="42" customWidth="1"/>
    <col min="6904" max="6904" width="7.140625" style="42" customWidth="1"/>
    <col min="6905" max="6906" width="6.28515625" style="42" customWidth="1"/>
    <col min="6907" max="6907" width="9.42578125" style="42" customWidth="1"/>
    <col min="6908" max="6908" width="9.28515625" style="42" customWidth="1"/>
    <col min="6909" max="6912" width="6.28515625" style="42" customWidth="1"/>
    <col min="6913" max="6914" width="7.28515625" style="42" customWidth="1"/>
    <col min="6915" max="6915" width="8.5703125" style="42" customWidth="1"/>
    <col min="6916" max="6916" width="8.42578125" style="42" customWidth="1"/>
    <col min="6917" max="6917" width="7.42578125" style="42" customWidth="1"/>
    <col min="6918" max="6918" width="7.28515625" style="42" customWidth="1"/>
    <col min="6919" max="6919" width="9.5703125" style="42" customWidth="1"/>
    <col min="6920" max="6924" width="8" style="42" customWidth="1"/>
    <col min="6925" max="6925" width="9.140625" style="42" customWidth="1"/>
    <col min="6926" max="6926" width="8.42578125" style="42" customWidth="1"/>
    <col min="6927" max="6928" width="10.7109375" style="42" customWidth="1"/>
    <col min="6929" max="6929" width="12.28515625" style="42" bestFit="1" customWidth="1"/>
    <col min="6930" max="6930" width="11.85546875" style="42" bestFit="1" customWidth="1"/>
    <col min="6931" max="6931" width="6.140625" style="42" customWidth="1"/>
    <col min="6932" max="6932" width="5.42578125" style="42" customWidth="1"/>
    <col min="6933" max="6933" width="6.28515625" style="42" customWidth="1"/>
    <col min="6934" max="6934" width="7.28515625" style="42" customWidth="1"/>
    <col min="6935" max="6935" width="7.85546875" style="42" customWidth="1"/>
    <col min="6936" max="6936" width="6.7109375" style="42" customWidth="1"/>
    <col min="6937" max="6937" width="10" style="42" customWidth="1"/>
    <col min="6938" max="6938" width="6.28515625" style="42" customWidth="1"/>
    <col min="6939" max="7153" width="9.140625" style="42"/>
    <col min="7154" max="7154" width="6.140625" style="42" customWidth="1"/>
    <col min="7155" max="7155" width="18.5703125" style="42" customWidth="1"/>
    <col min="7156" max="7156" width="66.5703125" style="42" customWidth="1"/>
    <col min="7157" max="7157" width="8" style="42" customWidth="1"/>
    <col min="7158" max="7158" width="7.28515625" style="42" customWidth="1"/>
    <col min="7159" max="7159" width="6.85546875" style="42" customWidth="1"/>
    <col min="7160" max="7160" width="7.140625" style="42" customWidth="1"/>
    <col min="7161" max="7162" width="6.28515625" style="42" customWidth="1"/>
    <col min="7163" max="7163" width="9.42578125" style="42" customWidth="1"/>
    <col min="7164" max="7164" width="9.28515625" style="42" customWidth="1"/>
    <col min="7165" max="7168" width="6.28515625" style="42" customWidth="1"/>
    <col min="7169" max="7170" width="7.28515625" style="42" customWidth="1"/>
    <col min="7171" max="7171" width="8.5703125" style="42" customWidth="1"/>
    <col min="7172" max="7172" width="8.42578125" style="42" customWidth="1"/>
    <col min="7173" max="7173" width="7.42578125" style="42" customWidth="1"/>
    <col min="7174" max="7174" width="7.28515625" style="42" customWidth="1"/>
    <col min="7175" max="7175" width="9.5703125" style="42" customWidth="1"/>
    <col min="7176" max="7180" width="8" style="42" customWidth="1"/>
    <col min="7181" max="7181" width="9.140625" style="42" customWidth="1"/>
    <col min="7182" max="7182" width="8.42578125" style="42" customWidth="1"/>
    <col min="7183" max="7184" width="10.7109375" style="42" customWidth="1"/>
    <col min="7185" max="7185" width="12.28515625" style="42" bestFit="1" customWidth="1"/>
    <col min="7186" max="7186" width="11.85546875" style="42" bestFit="1" customWidth="1"/>
    <col min="7187" max="7187" width="6.140625" style="42" customWidth="1"/>
    <col min="7188" max="7188" width="5.42578125" style="42" customWidth="1"/>
    <col min="7189" max="7189" width="6.28515625" style="42" customWidth="1"/>
    <col min="7190" max="7190" width="7.28515625" style="42" customWidth="1"/>
    <col min="7191" max="7191" width="7.85546875" style="42" customWidth="1"/>
    <col min="7192" max="7192" width="6.7109375" style="42" customWidth="1"/>
    <col min="7193" max="7193" width="10" style="42" customWidth="1"/>
    <col min="7194" max="7194" width="6.28515625" style="42" customWidth="1"/>
    <col min="7195" max="7409" width="9.140625" style="42"/>
    <col min="7410" max="7410" width="6.140625" style="42" customWidth="1"/>
    <col min="7411" max="7411" width="18.5703125" style="42" customWidth="1"/>
    <col min="7412" max="7412" width="66.5703125" style="42" customWidth="1"/>
    <col min="7413" max="7413" width="8" style="42" customWidth="1"/>
    <col min="7414" max="7414" width="7.28515625" style="42" customWidth="1"/>
    <col min="7415" max="7415" width="6.85546875" style="42" customWidth="1"/>
    <col min="7416" max="7416" width="7.140625" style="42" customWidth="1"/>
    <col min="7417" max="7418" width="6.28515625" style="42" customWidth="1"/>
    <col min="7419" max="7419" width="9.42578125" style="42" customWidth="1"/>
    <col min="7420" max="7420" width="9.28515625" style="42" customWidth="1"/>
    <col min="7421" max="7424" width="6.28515625" style="42" customWidth="1"/>
    <col min="7425" max="7426" width="7.28515625" style="42" customWidth="1"/>
    <col min="7427" max="7427" width="8.5703125" style="42" customWidth="1"/>
    <col min="7428" max="7428" width="8.42578125" style="42" customWidth="1"/>
    <col min="7429" max="7429" width="7.42578125" style="42" customWidth="1"/>
    <col min="7430" max="7430" width="7.28515625" style="42" customWidth="1"/>
    <col min="7431" max="7431" width="9.5703125" style="42" customWidth="1"/>
    <col min="7432" max="7436" width="8" style="42" customWidth="1"/>
    <col min="7437" max="7437" width="9.140625" style="42" customWidth="1"/>
    <col min="7438" max="7438" width="8.42578125" style="42" customWidth="1"/>
    <col min="7439" max="7440" width="10.7109375" style="42" customWidth="1"/>
    <col min="7441" max="7441" width="12.28515625" style="42" bestFit="1" customWidth="1"/>
    <col min="7442" max="7442" width="11.85546875" style="42" bestFit="1" customWidth="1"/>
    <col min="7443" max="7443" width="6.140625" style="42" customWidth="1"/>
    <col min="7444" max="7444" width="5.42578125" style="42" customWidth="1"/>
    <col min="7445" max="7445" width="6.28515625" style="42" customWidth="1"/>
    <col min="7446" max="7446" width="7.28515625" style="42" customWidth="1"/>
    <col min="7447" max="7447" width="7.85546875" style="42" customWidth="1"/>
    <col min="7448" max="7448" width="6.7109375" style="42" customWidth="1"/>
    <col min="7449" max="7449" width="10" style="42" customWidth="1"/>
    <col min="7450" max="7450" width="6.28515625" style="42" customWidth="1"/>
    <col min="7451" max="7665" width="9.140625" style="42"/>
    <col min="7666" max="7666" width="6.140625" style="42" customWidth="1"/>
    <col min="7667" max="7667" width="18.5703125" style="42" customWidth="1"/>
    <col min="7668" max="7668" width="66.5703125" style="42" customWidth="1"/>
    <col min="7669" max="7669" width="8" style="42" customWidth="1"/>
    <col min="7670" max="7670" width="7.28515625" style="42" customWidth="1"/>
    <col min="7671" max="7671" width="6.85546875" style="42" customWidth="1"/>
    <col min="7672" max="7672" width="7.140625" style="42" customWidth="1"/>
    <col min="7673" max="7674" width="6.28515625" style="42" customWidth="1"/>
    <col min="7675" max="7675" width="9.42578125" style="42" customWidth="1"/>
    <col min="7676" max="7676" width="9.28515625" style="42" customWidth="1"/>
    <col min="7677" max="7680" width="6.28515625" style="42" customWidth="1"/>
    <col min="7681" max="7682" width="7.28515625" style="42" customWidth="1"/>
    <col min="7683" max="7683" width="8.5703125" style="42" customWidth="1"/>
    <col min="7684" max="7684" width="8.42578125" style="42" customWidth="1"/>
    <col min="7685" max="7685" width="7.42578125" style="42" customWidth="1"/>
    <col min="7686" max="7686" width="7.28515625" style="42" customWidth="1"/>
    <col min="7687" max="7687" width="9.5703125" style="42" customWidth="1"/>
    <col min="7688" max="7692" width="8" style="42" customWidth="1"/>
    <col min="7693" max="7693" width="9.140625" style="42" customWidth="1"/>
    <col min="7694" max="7694" width="8.42578125" style="42" customWidth="1"/>
    <col min="7695" max="7696" width="10.7109375" style="42" customWidth="1"/>
    <col min="7697" max="7697" width="12.28515625" style="42" bestFit="1" customWidth="1"/>
    <col min="7698" max="7698" width="11.85546875" style="42" bestFit="1" customWidth="1"/>
    <col min="7699" max="7699" width="6.140625" style="42" customWidth="1"/>
    <col min="7700" max="7700" width="5.42578125" style="42" customWidth="1"/>
    <col min="7701" max="7701" width="6.28515625" style="42" customWidth="1"/>
    <col min="7702" max="7702" width="7.28515625" style="42" customWidth="1"/>
    <col min="7703" max="7703" width="7.85546875" style="42" customWidth="1"/>
    <col min="7704" max="7704" width="6.7109375" style="42" customWidth="1"/>
    <col min="7705" max="7705" width="10" style="42" customWidth="1"/>
    <col min="7706" max="7706" width="6.28515625" style="42" customWidth="1"/>
    <col min="7707" max="7921" width="9.140625" style="42"/>
    <col min="7922" max="7922" width="6.140625" style="42" customWidth="1"/>
    <col min="7923" max="7923" width="18.5703125" style="42" customWidth="1"/>
    <col min="7924" max="7924" width="66.5703125" style="42" customWidth="1"/>
    <col min="7925" max="7925" width="8" style="42" customWidth="1"/>
    <col min="7926" max="7926" width="7.28515625" style="42" customWidth="1"/>
    <col min="7927" max="7927" width="6.85546875" style="42" customWidth="1"/>
    <col min="7928" max="7928" width="7.140625" style="42" customWidth="1"/>
    <col min="7929" max="7930" width="6.28515625" style="42" customWidth="1"/>
    <col min="7931" max="7931" width="9.42578125" style="42" customWidth="1"/>
    <col min="7932" max="7932" width="9.28515625" style="42" customWidth="1"/>
    <col min="7933" max="7936" width="6.28515625" style="42" customWidth="1"/>
    <col min="7937" max="7938" width="7.28515625" style="42" customWidth="1"/>
    <col min="7939" max="7939" width="8.5703125" style="42" customWidth="1"/>
    <col min="7940" max="7940" width="8.42578125" style="42" customWidth="1"/>
    <col min="7941" max="7941" width="7.42578125" style="42" customWidth="1"/>
    <col min="7942" max="7942" width="7.28515625" style="42" customWidth="1"/>
    <col min="7943" max="7943" width="9.5703125" style="42" customWidth="1"/>
    <col min="7944" max="7948" width="8" style="42" customWidth="1"/>
    <col min="7949" max="7949" width="9.140625" style="42" customWidth="1"/>
    <col min="7950" max="7950" width="8.42578125" style="42" customWidth="1"/>
    <col min="7951" max="7952" width="10.7109375" style="42" customWidth="1"/>
    <col min="7953" max="7953" width="12.28515625" style="42" bestFit="1" customWidth="1"/>
    <col min="7954" max="7954" width="11.85546875" style="42" bestFit="1" customWidth="1"/>
    <col min="7955" max="7955" width="6.140625" style="42" customWidth="1"/>
    <col min="7956" max="7956" width="5.42578125" style="42" customWidth="1"/>
    <col min="7957" max="7957" width="6.28515625" style="42" customWidth="1"/>
    <col min="7958" max="7958" width="7.28515625" style="42" customWidth="1"/>
    <col min="7959" max="7959" width="7.85546875" style="42" customWidth="1"/>
    <col min="7960" max="7960" width="6.7109375" style="42" customWidth="1"/>
    <col min="7961" max="7961" width="10" style="42" customWidth="1"/>
    <col min="7962" max="7962" width="6.28515625" style="42" customWidth="1"/>
    <col min="7963" max="8177" width="9.140625" style="42"/>
    <col min="8178" max="8178" width="6.140625" style="42" customWidth="1"/>
    <col min="8179" max="8179" width="18.5703125" style="42" customWidth="1"/>
    <col min="8180" max="8180" width="66.5703125" style="42" customWidth="1"/>
    <col min="8181" max="8181" width="8" style="42" customWidth="1"/>
    <col min="8182" max="8182" width="7.28515625" style="42" customWidth="1"/>
    <col min="8183" max="8183" width="6.85546875" style="42" customWidth="1"/>
    <col min="8184" max="8184" width="7.140625" style="42" customWidth="1"/>
    <col min="8185" max="8186" width="6.28515625" style="42" customWidth="1"/>
    <col min="8187" max="8187" width="9.42578125" style="42" customWidth="1"/>
    <col min="8188" max="8188" width="9.28515625" style="42" customWidth="1"/>
    <col min="8189" max="8192" width="6.28515625" style="42" customWidth="1"/>
    <col min="8193" max="8194" width="7.28515625" style="42" customWidth="1"/>
    <col min="8195" max="8195" width="8.5703125" style="42" customWidth="1"/>
    <col min="8196" max="8196" width="8.42578125" style="42" customWidth="1"/>
    <col min="8197" max="8197" width="7.42578125" style="42" customWidth="1"/>
    <col min="8198" max="8198" width="7.28515625" style="42" customWidth="1"/>
    <col min="8199" max="8199" width="9.5703125" style="42" customWidth="1"/>
    <col min="8200" max="8204" width="8" style="42" customWidth="1"/>
    <col min="8205" max="8205" width="9.140625" style="42" customWidth="1"/>
    <col min="8206" max="8206" width="8.42578125" style="42" customWidth="1"/>
    <col min="8207" max="8208" width="10.7109375" style="42" customWidth="1"/>
    <col min="8209" max="8209" width="12.28515625" style="42" bestFit="1" customWidth="1"/>
    <col min="8210" max="8210" width="11.85546875" style="42" bestFit="1" customWidth="1"/>
    <col min="8211" max="8211" width="6.140625" style="42" customWidth="1"/>
    <col min="8212" max="8212" width="5.42578125" style="42" customWidth="1"/>
    <col min="8213" max="8213" width="6.28515625" style="42" customWidth="1"/>
    <col min="8214" max="8214" width="7.28515625" style="42" customWidth="1"/>
    <col min="8215" max="8215" width="7.85546875" style="42" customWidth="1"/>
    <col min="8216" max="8216" width="6.7109375" style="42" customWidth="1"/>
    <col min="8217" max="8217" width="10" style="42" customWidth="1"/>
    <col min="8218" max="8218" width="6.28515625" style="42" customWidth="1"/>
    <col min="8219" max="8433" width="9.140625" style="42"/>
    <col min="8434" max="8434" width="6.140625" style="42" customWidth="1"/>
    <col min="8435" max="8435" width="18.5703125" style="42" customWidth="1"/>
    <col min="8436" max="8436" width="66.5703125" style="42" customWidth="1"/>
    <col min="8437" max="8437" width="8" style="42" customWidth="1"/>
    <col min="8438" max="8438" width="7.28515625" style="42" customWidth="1"/>
    <col min="8439" max="8439" width="6.85546875" style="42" customWidth="1"/>
    <col min="8440" max="8440" width="7.140625" style="42" customWidth="1"/>
    <col min="8441" max="8442" width="6.28515625" style="42" customWidth="1"/>
    <col min="8443" max="8443" width="9.42578125" style="42" customWidth="1"/>
    <col min="8444" max="8444" width="9.28515625" style="42" customWidth="1"/>
    <col min="8445" max="8448" width="6.28515625" style="42" customWidth="1"/>
    <col min="8449" max="8450" width="7.28515625" style="42" customWidth="1"/>
    <col min="8451" max="8451" width="8.5703125" style="42" customWidth="1"/>
    <col min="8452" max="8452" width="8.42578125" style="42" customWidth="1"/>
    <col min="8453" max="8453" width="7.42578125" style="42" customWidth="1"/>
    <col min="8454" max="8454" width="7.28515625" style="42" customWidth="1"/>
    <col min="8455" max="8455" width="9.5703125" style="42" customWidth="1"/>
    <col min="8456" max="8460" width="8" style="42" customWidth="1"/>
    <col min="8461" max="8461" width="9.140625" style="42" customWidth="1"/>
    <col min="8462" max="8462" width="8.42578125" style="42" customWidth="1"/>
    <col min="8463" max="8464" width="10.7109375" style="42" customWidth="1"/>
    <col min="8465" max="8465" width="12.28515625" style="42" bestFit="1" customWidth="1"/>
    <col min="8466" max="8466" width="11.85546875" style="42" bestFit="1" customWidth="1"/>
    <col min="8467" max="8467" width="6.140625" style="42" customWidth="1"/>
    <col min="8468" max="8468" width="5.42578125" style="42" customWidth="1"/>
    <col min="8469" max="8469" width="6.28515625" style="42" customWidth="1"/>
    <col min="8470" max="8470" width="7.28515625" style="42" customWidth="1"/>
    <col min="8471" max="8471" width="7.85546875" style="42" customWidth="1"/>
    <col min="8472" max="8472" width="6.7109375" style="42" customWidth="1"/>
    <col min="8473" max="8473" width="10" style="42" customWidth="1"/>
    <col min="8474" max="8474" width="6.28515625" style="42" customWidth="1"/>
    <col min="8475" max="8689" width="9.140625" style="42"/>
    <col min="8690" max="8690" width="6.140625" style="42" customWidth="1"/>
    <col min="8691" max="8691" width="18.5703125" style="42" customWidth="1"/>
    <col min="8692" max="8692" width="66.5703125" style="42" customWidth="1"/>
    <col min="8693" max="8693" width="8" style="42" customWidth="1"/>
    <col min="8694" max="8694" width="7.28515625" style="42" customWidth="1"/>
    <col min="8695" max="8695" width="6.85546875" style="42" customWidth="1"/>
    <col min="8696" max="8696" width="7.140625" style="42" customWidth="1"/>
    <col min="8697" max="8698" width="6.28515625" style="42" customWidth="1"/>
    <col min="8699" max="8699" width="9.42578125" style="42" customWidth="1"/>
    <col min="8700" max="8700" width="9.28515625" style="42" customWidth="1"/>
    <col min="8701" max="8704" width="6.28515625" style="42" customWidth="1"/>
    <col min="8705" max="8706" width="7.28515625" style="42" customWidth="1"/>
    <col min="8707" max="8707" width="8.5703125" style="42" customWidth="1"/>
    <col min="8708" max="8708" width="8.42578125" style="42" customWidth="1"/>
    <col min="8709" max="8709" width="7.42578125" style="42" customWidth="1"/>
    <col min="8710" max="8710" width="7.28515625" style="42" customWidth="1"/>
    <col min="8711" max="8711" width="9.5703125" style="42" customWidth="1"/>
    <col min="8712" max="8716" width="8" style="42" customWidth="1"/>
    <col min="8717" max="8717" width="9.140625" style="42" customWidth="1"/>
    <col min="8718" max="8718" width="8.42578125" style="42" customWidth="1"/>
    <col min="8719" max="8720" width="10.7109375" style="42" customWidth="1"/>
    <col min="8721" max="8721" width="12.28515625" style="42" bestFit="1" customWidth="1"/>
    <col min="8722" max="8722" width="11.85546875" style="42" bestFit="1" customWidth="1"/>
    <col min="8723" max="8723" width="6.140625" style="42" customWidth="1"/>
    <col min="8724" max="8724" width="5.42578125" style="42" customWidth="1"/>
    <col min="8725" max="8725" width="6.28515625" style="42" customWidth="1"/>
    <col min="8726" max="8726" width="7.28515625" style="42" customWidth="1"/>
    <col min="8727" max="8727" width="7.85546875" style="42" customWidth="1"/>
    <col min="8728" max="8728" width="6.7109375" style="42" customWidth="1"/>
    <col min="8729" max="8729" width="10" style="42" customWidth="1"/>
    <col min="8730" max="8730" width="6.28515625" style="42" customWidth="1"/>
    <col min="8731" max="8945" width="9.140625" style="42"/>
    <col min="8946" max="8946" width="6.140625" style="42" customWidth="1"/>
    <col min="8947" max="8947" width="18.5703125" style="42" customWidth="1"/>
    <col min="8948" max="8948" width="66.5703125" style="42" customWidth="1"/>
    <col min="8949" max="8949" width="8" style="42" customWidth="1"/>
    <col min="8950" max="8950" width="7.28515625" style="42" customWidth="1"/>
    <col min="8951" max="8951" width="6.85546875" style="42" customWidth="1"/>
    <col min="8952" max="8952" width="7.140625" style="42" customWidth="1"/>
    <col min="8953" max="8954" width="6.28515625" style="42" customWidth="1"/>
    <col min="8955" max="8955" width="9.42578125" style="42" customWidth="1"/>
    <col min="8956" max="8956" width="9.28515625" style="42" customWidth="1"/>
    <col min="8957" max="8960" width="6.28515625" style="42" customWidth="1"/>
    <col min="8961" max="8962" width="7.28515625" style="42" customWidth="1"/>
    <col min="8963" max="8963" width="8.5703125" style="42" customWidth="1"/>
    <col min="8964" max="8964" width="8.42578125" style="42" customWidth="1"/>
    <col min="8965" max="8965" width="7.42578125" style="42" customWidth="1"/>
    <col min="8966" max="8966" width="7.28515625" style="42" customWidth="1"/>
    <col min="8967" max="8967" width="9.5703125" style="42" customWidth="1"/>
    <col min="8968" max="8972" width="8" style="42" customWidth="1"/>
    <col min="8973" max="8973" width="9.140625" style="42" customWidth="1"/>
    <col min="8974" max="8974" width="8.42578125" style="42" customWidth="1"/>
    <col min="8975" max="8976" width="10.7109375" style="42" customWidth="1"/>
    <col min="8977" max="8977" width="12.28515625" style="42" bestFit="1" customWidth="1"/>
    <col min="8978" max="8978" width="11.85546875" style="42" bestFit="1" customWidth="1"/>
    <col min="8979" max="8979" width="6.140625" style="42" customWidth="1"/>
    <col min="8980" max="8980" width="5.42578125" style="42" customWidth="1"/>
    <col min="8981" max="8981" width="6.28515625" style="42" customWidth="1"/>
    <col min="8982" max="8982" width="7.28515625" style="42" customWidth="1"/>
    <col min="8983" max="8983" width="7.85546875" style="42" customWidth="1"/>
    <col min="8984" max="8984" width="6.7109375" style="42" customWidth="1"/>
    <col min="8985" max="8985" width="10" style="42" customWidth="1"/>
    <col min="8986" max="8986" width="6.28515625" style="42" customWidth="1"/>
    <col min="8987" max="9201" width="9.140625" style="42"/>
    <col min="9202" max="9202" width="6.140625" style="42" customWidth="1"/>
    <col min="9203" max="9203" width="18.5703125" style="42" customWidth="1"/>
    <col min="9204" max="9204" width="66.5703125" style="42" customWidth="1"/>
    <col min="9205" max="9205" width="8" style="42" customWidth="1"/>
    <col min="9206" max="9206" width="7.28515625" style="42" customWidth="1"/>
    <col min="9207" max="9207" width="6.85546875" style="42" customWidth="1"/>
    <col min="9208" max="9208" width="7.140625" style="42" customWidth="1"/>
    <col min="9209" max="9210" width="6.28515625" style="42" customWidth="1"/>
    <col min="9211" max="9211" width="9.42578125" style="42" customWidth="1"/>
    <col min="9212" max="9212" width="9.28515625" style="42" customWidth="1"/>
    <col min="9213" max="9216" width="6.28515625" style="42" customWidth="1"/>
    <col min="9217" max="9218" width="7.28515625" style="42" customWidth="1"/>
    <col min="9219" max="9219" width="8.5703125" style="42" customWidth="1"/>
    <col min="9220" max="9220" width="8.42578125" style="42" customWidth="1"/>
    <col min="9221" max="9221" width="7.42578125" style="42" customWidth="1"/>
    <col min="9222" max="9222" width="7.28515625" style="42" customWidth="1"/>
    <col min="9223" max="9223" width="9.5703125" style="42" customWidth="1"/>
    <col min="9224" max="9228" width="8" style="42" customWidth="1"/>
    <col min="9229" max="9229" width="9.140625" style="42" customWidth="1"/>
    <col min="9230" max="9230" width="8.42578125" style="42" customWidth="1"/>
    <col min="9231" max="9232" width="10.7109375" style="42" customWidth="1"/>
    <col min="9233" max="9233" width="12.28515625" style="42" bestFit="1" customWidth="1"/>
    <col min="9234" max="9234" width="11.85546875" style="42" bestFit="1" customWidth="1"/>
    <col min="9235" max="9235" width="6.140625" style="42" customWidth="1"/>
    <col min="9236" max="9236" width="5.42578125" style="42" customWidth="1"/>
    <col min="9237" max="9237" width="6.28515625" style="42" customWidth="1"/>
    <col min="9238" max="9238" width="7.28515625" style="42" customWidth="1"/>
    <col min="9239" max="9239" width="7.85546875" style="42" customWidth="1"/>
    <col min="9240" max="9240" width="6.7109375" style="42" customWidth="1"/>
    <col min="9241" max="9241" width="10" style="42" customWidth="1"/>
    <col min="9242" max="9242" width="6.28515625" style="42" customWidth="1"/>
    <col min="9243" max="9457" width="9.140625" style="42"/>
    <col min="9458" max="9458" width="6.140625" style="42" customWidth="1"/>
    <col min="9459" max="9459" width="18.5703125" style="42" customWidth="1"/>
    <col min="9460" max="9460" width="66.5703125" style="42" customWidth="1"/>
    <col min="9461" max="9461" width="8" style="42" customWidth="1"/>
    <col min="9462" max="9462" width="7.28515625" style="42" customWidth="1"/>
    <col min="9463" max="9463" width="6.85546875" style="42" customWidth="1"/>
    <col min="9464" max="9464" width="7.140625" style="42" customWidth="1"/>
    <col min="9465" max="9466" width="6.28515625" style="42" customWidth="1"/>
    <col min="9467" max="9467" width="9.42578125" style="42" customWidth="1"/>
    <col min="9468" max="9468" width="9.28515625" style="42" customWidth="1"/>
    <col min="9469" max="9472" width="6.28515625" style="42" customWidth="1"/>
    <col min="9473" max="9474" width="7.28515625" style="42" customWidth="1"/>
    <col min="9475" max="9475" width="8.5703125" style="42" customWidth="1"/>
    <col min="9476" max="9476" width="8.42578125" style="42" customWidth="1"/>
    <col min="9477" max="9477" width="7.42578125" style="42" customWidth="1"/>
    <col min="9478" max="9478" width="7.28515625" style="42" customWidth="1"/>
    <col min="9479" max="9479" width="9.5703125" style="42" customWidth="1"/>
    <col min="9480" max="9484" width="8" style="42" customWidth="1"/>
    <col min="9485" max="9485" width="9.140625" style="42" customWidth="1"/>
    <col min="9486" max="9486" width="8.42578125" style="42" customWidth="1"/>
    <col min="9487" max="9488" width="10.7109375" style="42" customWidth="1"/>
    <col min="9489" max="9489" width="12.28515625" style="42" bestFit="1" customWidth="1"/>
    <col min="9490" max="9490" width="11.85546875" style="42" bestFit="1" customWidth="1"/>
    <col min="9491" max="9491" width="6.140625" style="42" customWidth="1"/>
    <col min="9492" max="9492" width="5.42578125" style="42" customWidth="1"/>
    <col min="9493" max="9493" width="6.28515625" style="42" customWidth="1"/>
    <col min="9494" max="9494" width="7.28515625" style="42" customWidth="1"/>
    <col min="9495" max="9495" width="7.85546875" style="42" customWidth="1"/>
    <col min="9496" max="9496" width="6.7109375" style="42" customWidth="1"/>
    <col min="9497" max="9497" width="10" style="42" customWidth="1"/>
    <col min="9498" max="9498" width="6.28515625" style="42" customWidth="1"/>
    <col min="9499" max="9713" width="9.140625" style="42"/>
    <col min="9714" max="9714" width="6.140625" style="42" customWidth="1"/>
    <col min="9715" max="9715" width="18.5703125" style="42" customWidth="1"/>
    <col min="9716" max="9716" width="66.5703125" style="42" customWidth="1"/>
    <col min="9717" max="9717" width="8" style="42" customWidth="1"/>
    <col min="9718" max="9718" width="7.28515625" style="42" customWidth="1"/>
    <col min="9719" max="9719" width="6.85546875" style="42" customWidth="1"/>
    <col min="9720" max="9720" width="7.140625" style="42" customWidth="1"/>
    <col min="9721" max="9722" width="6.28515625" style="42" customWidth="1"/>
    <col min="9723" max="9723" width="9.42578125" style="42" customWidth="1"/>
    <col min="9724" max="9724" width="9.28515625" style="42" customWidth="1"/>
    <col min="9725" max="9728" width="6.28515625" style="42" customWidth="1"/>
    <col min="9729" max="9730" width="7.28515625" style="42" customWidth="1"/>
    <col min="9731" max="9731" width="8.5703125" style="42" customWidth="1"/>
    <col min="9732" max="9732" width="8.42578125" style="42" customWidth="1"/>
    <col min="9733" max="9733" width="7.42578125" style="42" customWidth="1"/>
    <col min="9734" max="9734" width="7.28515625" style="42" customWidth="1"/>
    <col min="9735" max="9735" width="9.5703125" style="42" customWidth="1"/>
    <col min="9736" max="9740" width="8" style="42" customWidth="1"/>
    <col min="9741" max="9741" width="9.140625" style="42" customWidth="1"/>
    <col min="9742" max="9742" width="8.42578125" style="42" customWidth="1"/>
    <col min="9743" max="9744" width="10.7109375" style="42" customWidth="1"/>
    <col min="9745" max="9745" width="12.28515625" style="42" bestFit="1" customWidth="1"/>
    <col min="9746" max="9746" width="11.85546875" style="42" bestFit="1" customWidth="1"/>
    <col min="9747" max="9747" width="6.140625" style="42" customWidth="1"/>
    <col min="9748" max="9748" width="5.42578125" style="42" customWidth="1"/>
    <col min="9749" max="9749" width="6.28515625" style="42" customWidth="1"/>
    <col min="9750" max="9750" width="7.28515625" style="42" customWidth="1"/>
    <col min="9751" max="9751" width="7.85546875" style="42" customWidth="1"/>
    <col min="9752" max="9752" width="6.7109375" style="42" customWidth="1"/>
    <col min="9753" max="9753" width="10" style="42" customWidth="1"/>
    <col min="9754" max="9754" width="6.28515625" style="42" customWidth="1"/>
    <col min="9755" max="9969" width="9.140625" style="42"/>
    <col min="9970" max="9970" width="6.140625" style="42" customWidth="1"/>
    <col min="9971" max="9971" width="18.5703125" style="42" customWidth="1"/>
    <col min="9972" max="9972" width="66.5703125" style="42" customWidth="1"/>
    <col min="9973" max="9973" width="8" style="42" customWidth="1"/>
    <col min="9974" max="9974" width="7.28515625" style="42" customWidth="1"/>
    <col min="9975" max="9975" width="6.85546875" style="42" customWidth="1"/>
    <col min="9976" max="9976" width="7.140625" style="42" customWidth="1"/>
    <col min="9977" max="9978" width="6.28515625" style="42" customWidth="1"/>
    <col min="9979" max="9979" width="9.42578125" style="42" customWidth="1"/>
    <col min="9980" max="9980" width="9.28515625" style="42" customWidth="1"/>
    <col min="9981" max="9984" width="6.28515625" style="42" customWidth="1"/>
    <col min="9985" max="9986" width="7.28515625" style="42" customWidth="1"/>
    <col min="9987" max="9987" width="8.5703125" style="42" customWidth="1"/>
    <col min="9988" max="9988" width="8.42578125" style="42" customWidth="1"/>
    <col min="9989" max="9989" width="7.42578125" style="42" customWidth="1"/>
    <col min="9990" max="9990" width="7.28515625" style="42" customWidth="1"/>
    <col min="9991" max="9991" width="9.5703125" style="42" customWidth="1"/>
    <col min="9992" max="9996" width="8" style="42" customWidth="1"/>
    <col min="9997" max="9997" width="9.140625" style="42" customWidth="1"/>
    <col min="9998" max="9998" width="8.42578125" style="42" customWidth="1"/>
    <col min="9999" max="10000" width="10.7109375" style="42" customWidth="1"/>
    <col min="10001" max="10001" width="12.28515625" style="42" bestFit="1" customWidth="1"/>
    <col min="10002" max="10002" width="11.85546875" style="42" bestFit="1" customWidth="1"/>
    <col min="10003" max="10003" width="6.140625" style="42" customWidth="1"/>
    <col min="10004" max="10004" width="5.42578125" style="42" customWidth="1"/>
    <col min="10005" max="10005" width="6.28515625" style="42" customWidth="1"/>
    <col min="10006" max="10006" width="7.28515625" style="42" customWidth="1"/>
    <col min="10007" max="10007" width="7.85546875" style="42" customWidth="1"/>
    <col min="10008" max="10008" width="6.7109375" style="42" customWidth="1"/>
    <col min="10009" max="10009" width="10" style="42" customWidth="1"/>
    <col min="10010" max="10010" width="6.28515625" style="42" customWidth="1"/>
    <col min="10011" max="10225" width="9.140625" style="42"/>
    <col min="10226" max="10226" width="6.140625" style="42" customWidth="1"/>
    <col min="10227" max="10227" width="18.5703125" style="42" customWidth="1"/>
    <col min="10228" max="10228" width="66.5703125" style="42" customWidth="1"/>
    <col min="10229" max="10229" width="8" style="42" customWidth="1"/>
    <col min="10230" max="10230" width="7.28515625" style="42" customWidth="1"/>
    <col min="10231" max="10231" width="6.85546875" style="42" customWidth="1"/>
    <col min="10232" max="10232" width="7.140625" style="42" customWidth="1"/>
    <col min="10233" max="10234" width="6.28515625" style="42" customWidth="1"/>
    <col min="10235" max="10235" width="9.42578125" style="42" customWidth="1"/>
    <col min="10236" max="10236" width="9.28515625" style="42" customWidth="1"/>
    <col min="10237" max="10240" width="6.28515625" style="42" customWidth="1"/>
    <col min="10241" max="10242" width="7.28515625" style="42" customWidth="1"/>
    <col min="10243" max="10243" width="8.5703125" style="42" customWidth="1"/>
    <col min="10244" max="10244" width="8.42578125" style="42" customWidth="1"/>
    <col min="10245" max="10245" width="7.42578125" style="42" customWidth="1"/>
    <col min="10246" max="10246" width="7.28515625" style="42" customWidth="1"/>
    <col min="10247" max="10247" width="9.5703125" style="42" customWidth="1"/>
    <col min="10248" max="10252" width="8" style="42" customWidth="1"/>
    <col min="10253" max="10253" width="9.140625" style="42" customWidth="1"/>
    <col min="10254" max="10254" width="8.42578125" style="42" customWidth="1"/>
    <col min="10255" max="10256" width="10.7109375" style="42" customWidth="1"/>
    <col min="10257" max="10257" width="12.28515625" style="42" bestFit="1" customWidth="1"/>
    <col min="10258" max="10258" width="11.85546875" style="42" bestFit="1" customWidth="1"/>
    <col min="10259" max="10259" width="6.140625" style="42" customWidth="1"/>
    <col min="10260" max="10260" width="5.42578125" style="42" customWidth="1"/>
    <col min="10261" max="10261" width="6.28515625" style="42" customWidth="1"/>
    <col min="10262" max="10262" width="7.28515625" style="42" customWidth="1"/>
    <col min="10263" max="10263" width="7.85546875" style="42" customWidth="1"/>
    <col min="10264" max="10264" width="6.7109375" style="42" customWidth="1"/>
    <col min="10265" max="10265" width="10" style="42" customWidth="1"/>
    <col min="10266" max="10266" width="6.28515625" style="42" customWidth="1"/>
    <col min="10267" max="10481" width="9.140625" style="42"/>
    <col min="10482" max="10482" width="6.140625" style="42" customWidth="1"/>
    <col min="10483" max="10483" width="18.5703125" style="42" customWidth="1"/>
    <col min="10484" max="10484" width="66.5703125" style="42" customWidth="1"/>
    <col min="10485" max="10485" width="8" style="42" customWidth="1"/>
    <col min="10486" max="10486" width="7.28515625" style="42" customWidth="1"/>
    <col min="10487" max="10487" width="6.85546875" style="42" customWidth="1"/>
    <col min="10488" max="10488" width="7.140625" style="42" customWidth="1"/>
    <col min="10489" max="10490" width="6.28515625" style="42" customWidth="1"/>
    <col min="10491" max="10491" width="9.42578125" style="42" customWidth="1"/>
    <col min="10492" max="10492" width="9.28515625" style="42" customWidth="1"/>
    <col min="10493" max="10496" width="6.28515625" style="42" customWidth="1"/>
    <col min="10497" max="10498" width="7.28515625" style="42" customWidth="1"/>
    <col min="10499" max="10499" width="8.5703125" style="42" customWidth="1"/>
    <col min="10500" max="10500" width="8.42578125" style="42" customWidth="1"/>
    <col min="10501" max="10501" width="7.42578125" style="42" customWidth="1"/>
    <col min="10502" max="10502" width="7.28515625" style="42" customWidth="1"/>
    <col min="10503" max="10503" width="9.5703125" style="42" customWidth="1"/>
    <col min="10504" max="10508" width="8" style="42" customWidth="1"/>
    <col min="10509" max="10509" width="9.140625" style="42" customWidth="1"/>
    <col min="10510" max="10510" width="8.42578125" style="42" customWidth="1"/>
    <col min="10511" max="10512" width="10.7109375" style="42" customWidth="1"/>
    <col min="10513" max="10513" width="12.28515625" style="42" bestFit="1" customWidth="1"/>
    <col min="10514" max="10514" width="11.85546875" style="42" bestFit="1" customWidth="1"/>
    <col min="10515" max="10515" width="6.140625" style="42" customWidth="1"/>
    <col min="10516" max="10516" width="5.42578125" style="42" customWidth="1"/>
    <col min="10517" max="10517" width="6.28515625" style="42" customWidth="1"/>
    <col min="10518" max="10518" width="7.28515625" style="42" customWidth="1"/>
    <col min="10519" max="10519" width="7.85546875" style="42" customWidth="1"/>
    <col min="10520" max="10520" width="6.7109375" style="42" customWidth="1"/>
    <col min="10521" max="10521" width="10" style="42" customWidth="1"/>
    <col min="10522" max="10522" width="6.28515625" style="42" customWidth="1"/>
    <col min="10523" max="10737" width="9.140625" style="42"/>
    <col min="10738" max="10738" width="6.140625" style="42" customWidth="1"/>
    <col min="10739" max="10739" width="18.5703125" style="42" customWidth="1"/>
    <col min="10740" max="10740" width="66.5703125" style="42" customWidth="1"/>
    <col min="10741" max="10741" width="8" style="42" customWidth="1"/>
    <col min="10742" max="10742" width="7.28515625" style="42" customWidth="1"/>
    <col min="10743" max="10743" width="6.85546875" style="42" customWidth="1"/>
    <col min="10744" max="10744" width="7.140625" style="42" customWidth="1"/>
    <col min="10745" max="10746" width="6.28515625" style="42" customWidth="1"/>
    <col min="10747" max="10747" width="9.42578125" style="42" customWidth="1"/>
    <col min="10748" max="10748" width="9.28515625" style="42" customWidth="1"/>
    <col min="10749" max="10752" width="6.28515625" style="42" customWidth="1"/>
    <col min="10753" max="10754" width="7.28515625" style="42" customWidth="1"/>
    <col min="10755" max="10755" width="8.5703125" style="42" customWidth="1"/>
    <col min="10756" max="10756" width="8.42578125" style="42" customWidth="1"/>
    <col min="10757" max="10757" width="7.42578125" style="42" customWidth="1"/>
    <col min="10758" max="10758" width="7.28515625" style="42" customWidth="1"/>
    <col min="10759" max="10759" width="9.5703125" style="42" customWidth="1"/>
    <col min="10760" max="10764" width="8" style="42" customWidth="1"/>
    <col min="10765" max="10765" width="9.140625" style="42" customWidth="1"/>
    <col min="10766" max="10766" width="8.42578125" style="42" customWidth="1"/>
    <col min="10767" max="10768" width="10.7109375" style="42" customWidth="1"/>
    <col min="10769" max="10769" width="12.28515625" style="42" bestFit="1" customWidth="1"/>
    <col min="10770" max="10770" width="11.85546875" style="42" bestFit="1" customWidth="1"/>
    <col min="10771" max="10771" width="6.140625" style="42" customWidth="1"/>
    <col min="10772" max="10772" width="5.42578125" style="42" customWidth="1"/>
    <col min="10773" max="10773" width="6.28515625" style="42" customWidth="1"/>
    <col min="10774" max="10774" width="7.28515625" style="42" customWidth="1"/>
    <col min="10775" max="10775" width="7.85546875" style="42" customWidth="1"/>
    <col min="10776" max="10776" width="6.7109375" style="42" customWidth="1"/>
    <col min="10777" max="10777" width="10" style="42" customWidth="1"/>
    <col min="10778" max="10778" width="6.28515625" style="42" customWidth="1"/>
    <col min="10779" max="10993" width="9.140625" style="42"/>
    <col min="10994" max="10994" width="6.140625" style="42" customWidth="1"/>
    <col min="10995" max="10995" width="18.5703125" style="42" customWidth="1"/>
    <col min="10996" max="10996" width="66.5703125" style="42" customWidth="1"/>
    <col min="10997" max="10997" width="8" style="42" customWidth="1"/>
    <col min="10998" max="10998" width="7.28515625" style="42" customWidth="1"/>
    <col min="10999" max="10999" width="6.85546875" style="42" customWidth="1"/>
    <col min="11000" max="11000" width="7.140625" style="42" customWidth="1"/>
    <col min="11001" max="11002" width="6.28515625" style="42" customWidth="1"/>
    <col min="11003" max="11003" width="9.42578125" style="42" customWidth="1"/>
    <col min="11004" max="11004" width="9.28515625" style="42" customWidth="1"/>
    <col min="11005" max="11008" width="6.28515625" style="42" customWidth="1"/>
    <col min="11009" max="11010" width="7.28515625" style="42" customWidth="1"/>
    <col min="11011" max="11011" width="8.5703125" style="42" customWidth="1"/>
    <col min="11012" max="11012" width="8.42578125" style="42" customWidth="1"/>
    <col min="11013" max="11013" width="7.42578125" style="42" customWidth="1"/>
    <col min="11014" max="11014" width="7.28515625" style="42" customWidth="1"/>
    <col min="11015" max="11015" width="9.5703125" style="42" customWidth="1"/>
    <col min="11016" max="11020" width="8" style="42" customWidth="1"/>
    <col min="11021" max="11021" width="9.140625" style="42" customWidth="1"/>
    <col min="11022" max="11022" width="8.42578125" style="42" customWidth="1"/>
    <col min="11023" max="11024" width="10.7109375" style="42" customWidth="1"/>
    <col min="11025" max="11025" width="12.28515625" style="42" bestFit="1" customWidth="1"/>
    <col min="11026" max="11026" width="11.85546875" style="42" bestFit="1" customWidth="1"/>
    <col min="11027" max="11027" width="6.140625" style="42" customWidth="1"/>
    <col min="11028" max="11028" width="5.42578125" style="42" customWidth="1"/>
    <col min="11029" max="11029" width="6.28515625" style="42" customWidth="1"/>
    <col min="11030" max="11030" width="7.28515625" style="42" customWidth="1"/>
    <col min="11031" max="11031" width="7.85546875" style="42" customWidth="1"/>
    <col min="11032" max="11032" width="6.7109375" style="42" customWidth="1"/>
    <col min="11033" max="11033" width="10" style="42" customWidth="1"/>
    <col min="11034" max="11034" width="6.28515625" style="42" customWidth="1"/>
    <col min="11035" max="11249" width="9.140625" style="42"/>
    <col min="11250" max="11250" width="6.140625" style="42" customWidth="1"/>
    <col min="11251" max="11251" width="18.5703125" style="42" customWidth="1"/>
    <col min="11252" max="11252" width="66.5703125" style="42" customWidth="1"/>
    <col min="11253" max="11253" width="8" style="42" customWidth="1"/>
    <col min="11254" max="11254" width="7.28515625" style="42" customWidth="1"/>
    <col min="11255" max="11255" width="6.85546875" style="42" customWidth="1"/>
    <col min="11256" max="11256" width="7.140625" style="42" customWidth="1"/>
    <col min="11257" max="11258" width="6.28515625" style="42" customWidth="1"/>
    <col min="11259" max="11259" width="9.42578125" style="42" customWidth="1"/>
    <col min="11260" max="11260" width="9.28515625" style="42" customWidth="1"/>
    <col min="11261" max="11264" width="6.28515625" style="42" customWidth="1"/>
    <col min="11265" max="11266" width="7.28515625" style="42" customWidth="1"/>
    <col min="11267" max="11267" width="8.5703125" style="42" customWidth="1"/>
    <col min="11268" max="11268" width="8.42578125" style="42" customWidth="1"/>
    <col min="11269" max="11269" width="7.42578125" style="42" customWidth="1"/>
    <col min="11270" max="11270" width="7.28515625" style="42" customWidth="1"/>
    <col min="11271" max="11271" width="9.5703125" style="42" customWidth="1"/>
    <col min="11272" max="11276" width="8" style="42" customWidth="1"/>
    <col min="11277" max="11277" width="9.140625" style="42" customWidth="1"/>
    <col min="11278" max="11278" width="8.42578125" style="42" customWidth="1"/>
    <col min="11279" max="11280" width="10.7109375" style="42" customWidth="1"/>
    <col min="11281" max="11281" width="12.28515625" style="42" bestFit="1" customWidth="1"/>
    <col min="11282" max="11282" width="11.85546875" style="42" bestFit="1" customWidth="1"/>
    <col min="11283" max="11283" width="6.140625" style="42" customWidth="1"/>
    <col min="11284" max="11284" width="5.42578125" style="42" customWidth="1"/>
    <col min="11285" max="11285" width="6.28515625" style="42" customWidth="1"/>
    <col min="11286" max="11286" width="7.28515625" style="42" customWidth="1"/>
    <col min="11287" max="11287" width="7.85546875" style="42" customWidth="1"/>
    <col min="11288" max="11288" width="6.7109375" style="42" customWidth="1"/>
    <col min="11289" max="11289" width="10" style="42" customWidth="1"/>
    <col min="11290" max="11290" width="6.28515625" style="42" customWidth="1"/>
    <col min="11291" max="11505" width="9.140625" style="42"/>
    <col min="11506" max="11506" width="6.140625" style="42" customWidth="1"/>
    <col min="11507" max="11507" width="18.5703125" style="42" customWidth="1"/>
    <col min="11508" max="11508" width="66.5703125" style="42" customWidth="1"/>
    <col min="11509" max="11509" width="8" style="42" customWidth="1"/>
    <col min="11510" max="11510" width="7.28515625" style="42" customWidth="1"/>
    <col min="11511" max="11511" width="6.85546875" style="42" customWidth="1"/>
    <col min="11512" max="11512" width="7.140625" style="42" customWidth="1"/>
    <col min="11513" max="11514" width="6.28515625" style="42" customWidth="1"/>
    <col min="11515" max="11515" width="9.42578125" style="42" customWidth="1"/>
    <col min="11516" max="11516" width="9.28515625" style="42" customWidth="1"/>
    <col min="11517" max="11520" width="6.28515625" style="42" customWidth="1"/>
    <col min="11521" max="11522" width="7.28515625" style="42" customWidth="1"/>
    <col min="11523" max="11523" width="8.5703125" style="42" customWidth="1"/>
    <col min="11524" max="11524" width="8.42578125" style="42" customWidth="1"/>
    <col min="11525" max="11525" width="7.42578125" style="42" customWidth="1"/>
    <col min="11526" max="11526" width="7.28515625" style="42" customWidth="1"/>
    <col min="11527" max="11527" width="9.5703125" style="42" customWidth="1"/>
    <col min="11528" max="11532" width="8" style="42" customWidth="1"/>
    <col min="11533" max="11533" width="9.140625" style="42" customWidth="1"/>
    <col min="11534" max="11534" width="8.42578125" style="42" customWidth="1"/>
    <col min="11535" max="11536" width="10.7109375" style="42" customWidth="1"/>
    <col min="11537" max="11537" width="12.28515625" style="42" bestFit="1" customWidth="1"/>
    <col min="11538" max="11538" width="11.85546875" style="42" bestFit="1" customWidth="1"/>
    <col min="11539" max="11539" width="6.140625" style="42" customWidth="1"/>
    <col min="11540" max="11540" width="5.42578125" style="42" customWidth="1"/>
    <col min="11541" max="11541" width="6.28515625" style="42" customWidth="1"/>
    <col min="11542" max="11542" width="7.28515625" style="42" customWidth="1"/>
    <col min="11543" max="11543" width="7.85546875" style="42" customWidth="1"/>
    <col min="11544" max="11544" width="6.7109375" style="42" customWidth="1"/>
    <col min="11545" max="11545" width="10" style="42" customWidth="1"/>
    <col min="11546" max="11546" width="6.28515625" style="42" customWidth="1"/>
    <col min="11547" max="11761" width="9.140625" style="42"/>
    <col min="11762" max="11762" width="6.140625" style="42" customWidth="1"/>
    <col min="11763" max="11763" width="18.5703125" style="42" customWidth="1"/>
    <col min="11764" max="11764" width="66.5703125" style="42" customWidth="1"/>
    <col min="11765" max="11765" width="8" style="42" customWidth="1"/>
    <col min="11766" max="11766" width="7.28515625" style="42" customWidth="1"/>
    <col min="11767" max="11767" width="6.85546875" style="42" customWidth="1"/>
    <col min="11768" max="11768" width="7.140625" style="42" customWidth="1"/>
    <col min="11769" max="11770" width="6.28515625" style="42" customWidth="1"/>
    <col min="11771" max="11771" width="9.42578125" style="42" customWidth="1"/>
    <col min="11772" max="11772" width="9.28515625" style="42" customWidth="1"/>
    <col min="11773" max="11776" width="6.28515625" style="42" customWidth="1"/>
    <col min="11777" max="11778" width="7.28515625" style="42" customWidth="1"/>
    <col min="11779" max="11779" width="8.5703125" style="42" customWidth="1"/>
    <col min="11780" max="11780" width="8.42578125" style="42" customWidth="1"/>
    <col min="11781" max="11781" width="7.42578125" style="42" customWidth="1"/>
    <col min="11782" max="11782" width="7.28515625" style="42" customWidth="1"/>
    <col min="11783" max="11783" width="9.5703125" style="42" customWidth="1"/>
    <col min="11784" max="11788" width="8" style="42" customWidth="1"/>
    <col min="11789" max="11789" width="9.140625" style="42" customWidth="1"/>
    <col min="11790" max="11790" width="8.42578125" style="42" customWidth="1"/>
    <col min="11791" max="11792" width="10.7109375" style="42" customWidth="1"/>
    <col min="11793" max="11793" width="12.28515625" style="42" bestFit="1" customWidth="1"/>
    <col min="11794" max="11794" width="11.85546875" style="42" bestFit="1" customWidth="1"/>
    <col min="11795" max="11795" width="6.140625" style="42" customWidth="1"/>
    <col min="11796" max="11796" width="5.42578125" style="42" customWidth="1"/>
    <col min="11797" max="11797" width="6.28515625" style="42" customWidth="1"/>
    <col min="11798" max="11798" width="7.28515625" style="42" customWidth="1"/>
    <col min="11799" max="11799" width="7.85546875" style="42" customWidth="1"/>
    <col min="11800" max="11800" width="6.7109375" style="42" customWidth="1"/>
    <col min="11801" max="11801" width="10" style="42" customWidth="1"/>
    <col min="11802" max="11802" width="6.28515625" style="42" customWidth="1"/>
    <col min="11803" max="12017" width="9.140625" style="42"/>
    <col min="12018" max="12018" width="6.140625" style="42" customWidth="1"/>
    <col min="12019" max="12019" width="18.5703125" style="42" customWidth="1"/>
    <col min="12020" max="12020" width="66.5703125" style="42" customWidth="1"/>
    <col min="12021" max="12021" width="8" style="42" customWidth="1"/>
    <col min="12022" max="12022" width="7.28515625" style="42" customWidth="1"/>
    <col min="12023" max="12023" width="6.85546875" style="42" customWidth="1"/>
    <col min="12024" max="12024" width="7.140625" style="42" customWidth="1"/>
    <col min="12025" max="12026" width="6.28515625" style="42" customWidth="1"/>
    <col min="12027" max="12027" width="9.42578125" style="42" customWidth="1"/>
    <col min="12028" max="12028" width="9.28515625" style="42" customWidth="1"/>
    <col min="12029" max="12032" width="6.28515625" style="42" customWidth="1"/>
    <col min="12033" max="12034" width="7.28515625" style="42" customWidth="1"/>
    <col min="12035" max="12035" width="8.5703125" style="42" customWidth="1"/>
    <col min="12036" max="12036" width="8.42578125" style="42" customWidth="1"/>
    <col min="12037" max="12037" width="7.42578125" style="42" customWidth="1"/>
    <col min="12038" max="12038" width="7.28515625" style="42" customWidth="1"/>
    <col min="12039" max="12039" width="9.5703125" style="42" customWidth="1"/>
    <col min="12040" max="12044" width="8" style="42" customWidth="1"/>
    <col min="12045" max="12045" width="9.140625" style="42" customWidth="1"/>
    <col min="12046" max="12046" width="8.42578125" style="42" customWidth="1"/>
    <col min="12047" max="12048" width="10.7109375" style="42" customWidth="1"/>
    <col min="12049" max="12049" width="12.28515625" style="42" bestFit="1" customWidth="1"/>
    <col min="12050" max="12050" width="11.85546875" style="42" bestFit="1" customWidth="1"/>
    <col min="12051" max="12051" width="6.140625" style="42" customWidth="1"/>
    <col min="12052" max="12052" width="5.42578125" style="42" customWidth="1"/>
    <col min="12053" max="12053" width="6.28515625" style="42" customWidth="1"/>
    <col min="12054" max="12054" width="7.28515625" style="42" customWidth="1"/>
    <col min="12055" max="12055" width="7.85546875" style="42" customWidth="1"/>
    <col min="12056" max="12056" width="6.7109375" style="42" customWidth="1"/>
    <col min="12057" max="12057" width="10" style="42" customWidth="1"/>
    <col min="12058" max="12058" width="6.28515625" style="42" customWidth="1"/>
    <col min="12059" max="12273" width="9.140625" style="42"/>
    <col min="12274" max="12274" width="6.140625" style="42" customWidth="1"/>
    <col min="12275" max="12275" width="18.5703125" style="42" customWidth="1"/>
    <col min="12276" max="12276" width="66.5703125" style="42" customWidth="1"/>
    <col min="12277" max="12277" width="8" style="42" customWidth="1"/>
    <col min="12278" max="12278" width="7.28515625" style="42" customWidth="1"/>
    <col min="12279" max="12279" width="6.85546875" style="42" customWidth="1"/>
    <col min="12280" max="12280" width="7.140625" style="42" customWidth="1"/>
    <col min="12281" max="12282" width="6.28515625" style="42" customWidth="1"/>
    <col min="12283" max="12283" width="9.42578125" style="42" customWidth="1"/>
    <col min="12284" max="12284" width="9.28515625" style="42" customWidth="1"/>
    <col min="12285" max="12288" width="6.28515625" style="42" customWidth="1"/>
    <col min="12289" max="12290" width="7.28515625" style="42" customWidth="1"/>
    <col min="12291" max="12291" width="8.5703125" style="42" customWidth="1"/>
    <col min="12292" max="12292" width="8.42578125" style="42" customWidth="1"/>
    <col min="12293" max="12293" width="7.42578125" style="42" customWidth="1"/>
    <col min="12294" max="12294" width="7.28515625" style="42" customWidth="1"/>
    <col min="12295" max="12295" width="9.5703125" style="42" customWidth="1"/>
    <col min="12296" max="12300" width="8" style="42" customWidth="1"/>
    <col min="12301" max="12301" width="9.140625" style="42" customWidth="1"/>
    <col min="12302" max="12302" width="8.42578125" style="42" customWidth="1"/>
    <col min="12303" max="12304" width="10.7109375" style="42" customWidth="1"/>
    <col min="12305" max="12305" width="12.28515625" style="42" bestFit="1" customWidth="1"/>
    <col min="12306" max="12306" width="11.85546875" style="42" bestFit="1" customWidth="1"/>
    <col min="12307" max="12307" width="6.140625" style="42" customWidth="1"/>
    <col min="12308" max="12308" width="5.42578125" style="42" customWidth="1"/>
    <col min="12309" max="12309" width="6.28515625" style="42" customWidth="1"/>
    <col min="12310" max="12310" width="7.28515625" style="42" customWidth="1"/>
    <col min="12311" max="12311" width="7.85546875" style="42" customWidth="1"/>
    <col min="12312" max="12312" width="6.7109375" style="42" customWidth="1"/>
    <col min="12313" max="12313" width="10" style="42" customWidth="1"/>
    <col min="12314" max="12314" width="6.28515625" style="42" customWidth="1"/>
    <col min="12315" max="12529" width="9.140625" style="42"/>
    <col min="12530" max="12530" width="6.140625" style="42" customWidth="1"/>
    <col min="12531" max="12531" width="18.5703125" style="42" customWidth="1"/>
    <col min="12532" max="12532" width="66.5703125" style="42" customWidth="1"/>
    <col min="12533" max="12533" width="8" style="42" customWidth="1"/>
    <col min="12534" max="12534" width="7.28515625" style="42" customWidth="1"/>
    <col min="12535" max="12535" width="6.85546875" style="42" customWidth="1"/>
    <col min="12536" max="12536" width="7.140625" style="42" customWidth="1"/>
    <col min="12537" max="12538" width="6.28515625" style="42" customWidth="1"/>
    <col min="12539" max="12539" width="9.42578125" style="42" customWidth="1"/>
    <col min="12540" max="12540" width="9.28515625" style="42" customWidth="1"/>
    <col min="12541" max="12544" width="6.28515625" style="42" customWidth="1"/>
    <col min="12545" max="12546" width="7.28515625" style="42" customWidth="1"/>
    <col min="12547" max="12547" width="8.5703125" style="42" customWidth="1"/>
    <col min="12548" max="12548" width="8.42578125" style="42" customWidth="1"/>
    <col min="12549" max="12549" width="7.42578125" style="42" customWidth="1"/>
    <col min="12550" max="12550" width="7.28515625" style="42" customWidth="1"/>
    <col min="12551" max="12551" width="9.5703125" style="42" customWidth="1"/>
    <col min="12552" max="12556" width="8" style="42" customWidth="1"/>
    <col min="12557" max="12557" width="9.140625" style="42" customWidth="1"/>
    <col min="12558" max="12558" width="8.42578125" style="42" customWidth="1"/>
    <col min="12559" max="12560" width="10.7109375" style="42" customWidth="1"/>
    <col min="12561" max="12561" width="12.28515625" style="42" bestFit="1" customWidth="1"/>
    <col min="12562" max="12562" width="11.85546875" style="42" bestFit="1" customWidth="1"/>
    <col min="12563" max="12563" width="6.140625" style="42" customWidth="1"/>
    <col min="12564" max="12564" width="5.42578125" style="42" customWidth="1"/>
    <col min="12565" max="12565" width="6.28515625" style="42" customWidth="1"/>
    <col min="12566" max="12566" width="7.28515625" style="42" customWidth="1"/>
    <col min="12567" max="12567" width="7.85546875" style="42" customWidth="1"/>
    <col min="12568" max="12568" width="6.7109375" style="42" customWidth="1"/>
    <col min="12569" max="12569" width="10" style="42" customWidth="1"/>
    <col min="12570" max="12570" width="6.28515625" style="42" customWidth="1"/>
    <col min="12571" max="12785" width="9.140625" style="42"/>
    <col min="12786" max="12786" width="6.140625" style="42" customWidth="1"/>
    <col min="12787" max="12787" width="18.5703125" style="42" customWidth="1"/>
    <col min="12788" max="12788" width="66.5703125" style="42" customWidth="1"/>
    <col min="12789" max="12789" width="8" style="42" customWidth="1"/>
    <col min="12790" max="12790" width="7.28515625" style="42" customWidth="1"/>
    <col min="12791" max="12791" width="6.85546875" style="42" customWidth="1"/>
    <col min="12792" max="12792" width="7.140625" style="42" customWidth="1"/>
    <col min="12793" max="12794" width="6.28515625" style="42" customWidth="1"/>
    <col min="12795" max="12795" width="9.42578125" style="42" customWidth="1"/>
    <col min="12796" max="12796" width="9.28515625" style="42" customWidth="1"/>
    <col min="12797" max="12800" width="6.28515625" style="42" customWidth="1"/>
    <col min="12801" max="12802" width="7.28515625" style="42" customWidth="1"/>
    <col min="12803" max="12803" width="8.5703125" style="42" customWidth="1"/>
    <col min="12804" max="12804" width="8.42578125" style="42" customWidth="1"/>
    <col min="12805" max="12805" width="7.42578125" style="42" customWidth="1"/>
    <col min="12806" max="12806" width="7.28515625" style="42" customWidth="1"/>
    <col min="12807" max="12807" width="9.5703125" style="42" customWidth="1"/>
    <col min="12808" max="12812" width="8" style="42" customWidth="1"/>
    <col min="12813" max="12813" width="9.140625" style="42" customWidth="1"/>
    <col min="12814" max="12814" width="8.42578125" style="42" customWidth="1"/>
    <col min="12815" max="12816" width="10.7109375" style="42" customWidth="1"/>
    <col min="12817" max="12817" width="12.28515625" style="42" bestFit="1" customWidth="1"/>
    <col min="12818" max="12818" width="11.85546875" style="42" bestFit="1" customWidth="1"/>
    <col min="12819" max="12819" width="6.140625" style="42" customWidth="1"/>
    <col min="12820" max="12820" width="5.42578125" style="42" customWidth="1"/>
    <col min="12821" max="12821" width="6.28515625" style="42" customWidth="1"/>
    <col min="12822" max="12822" width="7.28515625" style="42" customWidth="1"/>
    <col min="12823" max="12823" width="7.85546875" style="42" customWidth="1"/>
    <col min="12824" max="12824" width="6.7109375" style="42" customWidth="1"/>
    <col min="12825" max="12825" width="10" style="42" customWidth="1"/>
    <col min="12826" max="12826" width="6.28515625" style="42" customWidth="1"/>
    <col min="12827" max="13041" width="9.140625" style="42"/>
    <col min="13042" max="13042" width="6.140625" style="42" customWidth="1"/>
    <col min="13043" max="13043" width="18.5703125" style="42" customWidth="1"/>
    <col min="13044" max="13044" width="66.5703125" style="42" customWidth="1"/>
    <col min="13045" max="13045" width="8" style="42" customWidth="1"/>
    <col min="13046" max="13046" width="7.28515625" style="42" customWidth="1"/>
    <col min="13047" max="13047" width="6.85546875" style="42" customWidth="1"/>
    <col min="13048" max="13048" width="7.140625" style="42" customWidth="1"/>
    <col min="13049" max="13050" width="6.28515625" style="42" customWidth="1"/>
    <col min="13051" max="13051" width="9.42578125" style="42" customWidth="1"/>
    <col min="13052" max="13052" width="9.28515625" style="42" customWidth="1"/>
    <col min="13053" max="13056" width="6.28515625" style="42" customWidth="1"/>
    <col min="13057" max="13058" width="7.28515625" style="42" customWidth="1"/>
    <col min="13059" max="13059" width="8.5703125" style="42" customWidth="1"/>
    <col min="13060" max="13060" width="8.42578125" style="42" customWidth="1"/>
    <col min="13061" max="13061" width="7.42578125" style="42" customWidth="1"/>
    <col min="13062" max="13062" width="7.28515625" style="42" customWidth="1"/>
    <col min="13063" max="13063" width="9.5703125" style="42" customWidth="1"/>
    <col min="13064" max="13068" width="8" style="42" customWidth="1"/>
    <col min="13069" max="13069" width="9.140625" style="42" customWidth="1"/>
    <col min="13070" max="13070" width="8.42578125" style="42" customWidth="1"/>
    <col min="13071" max="13072" width="10.7109375" style="42" customWidth="1"/>
    <col min="13073" max="13073" width="12.28515625" style="42" bestFit="1" customWidth="1"/>
    <col min="13074" max="13074" width="11.85546875" style="42" bestFit="1" customWidth="1"/>
    <col min="13075" max="13075" width="6.140625" style="42" customWidth="1"/>
    <col min="13076" max="13076" width="5.42578125" style="42" customWidth="1"/>
    <col min="13077" max="13077" width="6.28515625" style="42" customWidth="1"/>
    <col min="13078" max="13078" width="7.28515625" style="42" customWidth="1"/>
    <col min="13079" max="13079" width="7.85546875" style="42" customWidth="1"/>
    <col min="13080" max="13080" width="6.7109375" style="42" customWidth="1"/>
    <col min="13081" max="13081" width="10" style="42" customWidth="1"/>
    <col min="13082" max="13082" width="6.28515625" style="42" customWidth="1"/>
    <col min="13083" max="13297" width="9.140625" style="42"/>
    <col min="13298" max="13298" width="6.140625" style="42" customWidth="1"/>
    <col min="13299" max="13299" width="18.5703125" style="42" customWidth="1"/>
    <col min="13300" max="13300" width="66.5703125" style="42" customWidth="1"/>
    <col min="13301" max="13301" width="8" style="42" customWidth="1"/>
    <col min="13302" max="13302" width="7.28515625" style="42" customWidth="1"/>
    <col min="13303" max="13303" width="6.85546875" style="42" customWidth="1"/>
    <col min="13304" max="13304" width="7.140625" style="42" customWidth="1"/>
    <col min="13305" max="13306" width="6.28515625" style="42" customWidth="1"/>
    <col min="13307" max="13307" width="9.42578125" style="42" customWidth="1"/>
    <col min="13308" max="13308" width="9.28515625" style="42" customWidth="1"/>
    <col min="13309" max="13312" width="6.28515625" style="42" customWidth="1"/>
    <col min="13313" max="13314" width="7.28515625" style="42" customWidth="1"/>
    <col min="13315" max="13315" width="8.5703125" style="42" customWidth="1"/>
    <col min="13316" max="13316" width="8.42578125" style="42" customWidth="1"/>
    <col min="13317" max="13317" width="7.42578125" style="42" customWidth="1"/>
    <col min="13318" max="13318" width="7.28515625" style="42" customWidth="1"/>
    <col min="13319" max="13319" width="9.5703125" style="42" customWidth="1"/>
    <col min="13320" max="13324" width="8" style="42" customWidth="1"/>
    <col min="13325" max="13325" width="9.140625" style="42" customWidth="1"/>
    <col min="13326" max="13326" width="8.42578125" style="42" customWidth="1"/>
    <col min="13327" max="13328" width="10.7109375" style="42" customWidth="1"/>
    <col min="13329" max="13329" width="12.28515625" style="42" bestFit="1" customWidth="1"/>
    <col min="13330" max="13330" width="11.85546875" style="42" bestFit="1" customWidth="1"/>
    <col min="13331" max="13331" width="6.140625" style="42" customWidth="1"/>
    <col min="13332" max="13332" width="5.42578125" style="42" customWidth="1"/>
    <col min="13333" max="13333" width="6.28515625" style="42" customWidth="1"/>
    <col min="13334" max="13334" width="7.28515625" style="42" customWidth="1"/>
    <col min="13335" max="13335" width="7.85546875" style="42" customWidth="1"/>
    <col min="13336" max="13336" width="6.7109375" style="42" customWidth="1"/>
    <col min="13337" max="13337" width="10" style="42" customWidth="1"/>
    <col min="13338" max="13338" width="6.28515625" style="42" customWidth="1"/>
    <col min="13339" max="13553" width="9.140625" style="42"/>
    <col min="13554" max="13554" width="6.140625" style="42" customWidth="1"/>
    <col min="13555" max="13555" width="18.5703125" style="42" customWidth="1"/>
    <col min="13556" max="13556" width="66.5703125" style="42" customWidth="1"/>
    <col min="13557" max="13557" width="8" style="42" customWidth="1"/>
    <col min="13558" max="13558" width="7.28515625" style="42" customWidth="1"/>
    <col min="13559" max="13559" width="6.85546875" style="42" customWidth="1"/>
    <col min="13560" max="13560" width="7.140625" style="42" customWidth="1"/>
    <col min="13561" max="13562" width="6.28515625" style="42" customWidth="1"/>
    <col min="13563" max="13563" width="9.42578125" style="42" customWidth="1"/>
    <col min="13564" max="13564" width="9.28515625" style="42" customWidth="1"/>
    <col min="13565" max="13568" width="6.28515625" style="42" customWidth="1"/>
    <col min="13569" max="13570" width="7.28515625" style="42" customWidth="1"/>
    <col min="13571" max="13571" width="8.5703125" style="42" customWidth="1"/>
    <col min="13572" max="13572" width="8.42578125" style="42" customWidth="1"/>
    <col min="13573" max="13573" width="7.42578125" style="42" customWidth="1"/>
    <col min="13574" max="13574" width="7.28515625" style="42" customWidth="1"/>
    <col min="13575" max="13575" width="9.5703125" style="42" customWidth="1"/>
    <col min="13576" max="13580" width="8" style="42" customWidth="1"/>
    <col min="13581" max="13581" width="9.140625" style="42" customWidth="1"/>
    <col min="13582" max="13582" width="8.42578125" style="42" customWidth="1"/>
    <col min="13583" max="13584" width="10.7109375" style="42" customWidth="1"/>
    <col min="13585" max="13585" width="12.28515625" style="42" bestFit="1" customWidth="1"/>
    <col min="13586" max="13586" width="11.85546875" style="42" bestFit="1" customWidth="1"/>
    <col min="13587" max="13587" width="6.140625" style="42" customWidth="1"/>
    <col min="13588" max="13588" width="5.42578125" style="42" customWidth="1"/>
    <col min="13589" max="13589" width="6.28515625" style="42" customWidth="1"/>
    <col min="13590" max="13590" width="7.28515625" style="42" customWidth="1"/>
    <col min="13591" max="13591" width="7.85546875" style="42" customWidth="1"/>
    <col min="13592" max="13592" width="6.7109375" style="42" customWidth="1"/>
    <col min="13593" max="13593" width="10" style="42" customWidth="1"/>
    <col min="13594" max="13594" width="6.28515625" style="42" customWidth="1"/>
    <col min="13595" max="13809" width="9.140625" style="42"/>
    <col min="13810" max="13810" width="6.140625" style="42" customWidth="1"/>
    <col min="13811" max="13811" width="18.5703125" style="42" customWidth="1"/>
    <col min="13812" max="13812" width="66.5703125" style="42" customWidth="1"/>
    <col min="13813" max="13813" width="8" style="42" customWidth="1"/>
    <col min="13814" max="13814" width="7.28515625" style="42" customWidth="1"/>
    <col min="13815" max="13815" width="6.85546875" style="42" customWidth="1"/>
    <col min="13816" max="13816" width="7.140625" style="42" customWidth="1"/>
    <col min="13817" max="13818" width="6.28515625" style="42" customWidth="1"/>
    <col min="13819" max="13819" width="9.42578125" style="42" customWidth="1"/>
    <col min="13820" max="13820" width="9.28515625" style="42" customWidth="1"/>
    <col min="13821" max="13824" width="6.28515625" style="42" customWidth="1"/>
    <col min="13825" max="13826" width="7.28515625" style="42" customWidth="1"/>
    <col min="13827" max="13827" width="8.5703125" style="42" customWidth="1"/>
    <col min="13828" max="13828" width="8.42578125" style="42" customWidth="1"/>
    <col min="13829" max="13829" width="7.42578125" style="42" customWidth="1"/>
    <col min="13830" max="13830" width="7.28515625" style="42" customWidth="1"/>
    <col min="13831" max="13831" width="9.5703125" style="42" customWidth="1"/>
    <col min="13832" max="13836" width="8" style="42" customWidth="1"/>
    <col min="13837" max="13837" width="9.140625" style="42" customWidth="1"/>
    <col min="13838" max="13838" width="8.42578125" style="42" customWidth="1"/>
    <col min="13839" max="13840" width="10.7109375" style="42" customWidth="1"/>
    <col min="13841" max="13841" width="12.28515625" style="42" bestFit="1" customWidth="1"/>
    <col min="13842" max="13842" width="11.85546875" style="42" bestFit="1" customWidth="1"/>
    <col min="13843" max="13843" width="6.140625" style="42" customWidth="1"/>
    <col min="13844" max="13844" width="5.42578125" style="42" customWidth="1"/>
    <col min="13845" max="13845" width="6.28515625" style="42" customWidth="1"/>
    <col min="13846" max="13846" width="7.28515625" style="42" customWidth="1"/>
    <col min="13847" max="13847" width="7.85546875" style="42" customWidth="1"/>
    <col min="13848" max="13848" width="6.7109375" style="42" customWidth="1"/>
    <col min="13849" max="13849" width="10" style="42" customWidth="1"/>
    <col min="13850" max="13850" width="6.28515625" style="42" customWidth="1"/>
    <col min="13851" max="14065" width="9.140625" style="42"/>
    <col min="14066" max="14066" width="6.140625" style="42" customWidth="1"/>
    <col min="14067" max="14067" width="18.5703125" style="42" customWidth="1"/>
    <col min="14068" max="14068" width="66.5703125" style="42" customWidth="1"/>
    <col min="14069" max="14069" width="8" style="42" customWidth="1"/>
    <col min="14070" max="14070" width="7.28515625" style="42" customWidth="1"/>
    <col min="14071" max="14071" width="6.85546875" style="42" customWidth="1"/>
    <col min="14072" max="14072" width="7.140625" style="42" customWidth="1"/>
    <col min="14073" max="14074" width="6.28515625" style="42" customWidth="1"/>
    <col min="14075" max="14075" width="9.42578125" style="42" customWidth="1"/>
    <col min="14076" max="14076" width="9.28515625" style="42" customWidth="1"/>
    <col min="14077" max="14080" width="6.28515625" style="42" customWidth="1"/>
    <col min="14081" max="14082" width="7.28515625" style="42" customWidth="1"/>
    <col min="14083" max="14083" width="8.5703125" style="42" customWidth="1"/>
    <col min="14084" max="14084" width="8.42578125" style="42" customWidth="1"/>
    <col min="14085" max="14085" width="7.42578125" style="42" customWidth="1"/>
    <col min="14086" max="14086" width="7.28515625" style="42" customWidth="1"/>
    <col min="14087" max="14087" width="9.5703125" style="42" customWidth="1"/>
    <col min="14088" max="14092" width="8" style="42" customWidth="1"/>
    <col min="14093" max="14093" width="9.140625" style="42" customWidth="1"/>
    <col min="14094" max="14094" width="8.42578125" style="42" customWidth="1"/>
    <col min="14095" max="14096" width="10.7109375" style="42" customWidth="1"/>
    <col min="14097" max="14097" width="12.28515625" style="42" bestFit="1" customWidth="1"/>
    <col min="14098" max="14098" width="11.85546875" style="42" bestFit="1" customWidth="1"/>
    <col min="14099" max="14099" width="6.140625" style="42" customWidth="1"/>
    <col min="14100" max="14100" width="5.42578125" style="42" customWidth="1"/>
    <col min="14101" max="14101" width="6.28515625" style="42" customWidth="1"/>
    <col min="14102" max="14102" width="7.28515625" style="42" customWidth="1"/>
    <col min="14103" max="14103" width="7.85546875" style="42" customWidth="1"/>
    <col min="14104" max="14104" width="6.7109375" style="42" customWidth="1"/>
    <col min="14105" max="14105" width="10" style="42" customWidth="1"/>
    <col min="14106" max="14106" width="6.28515625" style="42" customWidth="1"/>
    <col min="14107" max="14321" width="9.140625" style="42"/>
    <col min="14322" max="14322" width="6.140625" style="42" customWidth="1"/>
    <col min="14323" max="14323" width="18.5703125" style="42" customWidth="1"/>
    <col min="14324" max="14324" width="66.5703125" style="42" customWidth="1"/>
    <col min="14325" max="14325" width="8" style="42" customWidth="1"/>
    <col min="14326" max="14326" width="7.28515625" style="42" customWidth="1"/>
    <col min="14327" max="14327" width="6.85546875" style="42" customWidth="1"/>
    <col min="14328" max="14328" width="7.140625" style="42" customWidth="1"/>
    <col min="14329" max="14330" width="6.28515625" style="42" customWidth="1"/>
    <col min="14331" max="14331" width="9.42578125" style="42" customWidth="1"/>
    <col min="14332" max="14332" width="9.28515625" style="42" customWidth="1"/>
    <col min="14333" max="14336" width="6.28515625" style="42" customWidth="1"/>
    <col min="14337" max="14338" width="7.28515625" style="42" customWidth="1"/>
    <col min="14339" max="14339" width="8.5703125" style="42" customWidth="1"/>
    <col min="14340" max="14340" width="8.42578125" style="42" customWidth="1"/>
    <col min="14341" max="14341" width="7.42578125" style="42" customWidth="1"/>
    <col min="14342" max="14342" width="7.28515625" style="42" customWidth="1"/>
    <col min="14343" max="14343" width="9.5703125" style="42" customWidth="1"/>
    <col min="14344" max="14348" width="8" style="42" customWidth="1"/>
    <col min="14349" max="14349" width="9.140625" style="42" customWidth="1"/>
    <col min="14350" max="14350" width="8.42578125" style="42" customWidth="1"/>
    <col min="14351" max="14352" width="10.7109375" style="42" customWidth="1"/>
    <col min="14353" max="14353" width="12.28515625" style="42" bestFit="1" customWidth="1"/>
    <col min="14354" max="14354" width="11.85546875" style="42" bestFit="1" customWidth="1"/>
    <col min="14355" max="14355" width="6.140625" style="42" customWidth="1"/>
    <col min="14356" max="14356" width="5.42578125" style="42" customWidth="1"/>
    <col min="14357" max="14357" width="6.28515625" style="42" customWidth="1"/>
    <col min="14358" max="14358" width="7.28515625" style="42" customWidth="1"/>
    <col min="14359" max="14359" width="7.85546875" style="42" customWidth="1"/>
    <col min="14360" max="14360" width="6.7109375" style="42" customWidth="1"/>
    <col min="14361" max="14361" width="10" style="42" customWidth="1"/>
    <col min="14362" max="14362" width="6.28515625" style="42" customWidth="1"/>
    <col min="14363" max="14577" width="9.140625" style="42"/>
    <col min="14578" max="14578" width="6.140625" style="42" customWidth="1"/>
    <col min="14579" max="14579" width="18.5703125" style="42" customWidth="1"/>
    <col min="14580" max="14580" width="66.5703125" style="42" customWidth="1"/>
    <col min="14581" max="14581" width="8" style="42" customWidth="1"/>
    <col min="14582" max="14582" width="7.28515625" style="42" customWidth="1"/>
    <col min="14583" max="14583" width="6.85546875" style="42" customWidth="1"/>
    <col min="14584" max="14584" width="7.140625" style="42" customWidth="1"/>
    <col min="14585" max="14586" width="6.28515625" style="42" customWidth="1"/>
    <col min="14587" max="14587" width="9.42578125" style="42" customWidth="1"/>
    <col min="14588" max="14588" width="9.28515625" style="42" customWidth="1"/>
    <col min="14589" max="14592" width="6.28515625" style="42" customWidth="1"/>
    <col min="14593" max="14594" width="7.28515625" style="42" customWidth="1"/>
    <col min="14595" max="14595" width="8.5703125" style="42" customWidth="1"/>
    <col min="14596" max="14596" width="8.42578125" style="42" customWidth="1"/>
    <col min="14597" max="14597" width="7.42578125" style="42" customWidth="1"/>
    <col min="14598" max="14598" width="7.28515625" style="42" customWidth="1"/>
    <col min="14599" max="14599" width="9.5703125" style="42" customWidth="1"/>
    <col min="14600" max="14604" width="8" style="42" customWidth="1"/>
    <col min="14605" max="14605" width="9.140625" style="42" customWidth="1"/>
    <col min="14606" max="14606" width="8.42578125" style="42" customWidth="1"/>
    <col min="14607" max="14608" width="10.7109375" style="42" customWidth="1"/>
    <col min="14609" max="14609" width="12.28515625" style="42" bestFit="1" customWidth="1"/>
    <col min="14610" max="14610" width="11.85546875" style="42" bestFit="1" customWidth="1"/>
    <col min="14611" max="14611" width="6.140625" style="42" customWidth="1"/>
    <col min="14612" max="14612" width="5.42578125" style="42" customWidth="1"/>
    <col min="14613" max="14613" width="6.28515625" style="42" customWidth="1"/>
    <col min="14614" max="14614" width="7.28515625" style="42" customWidth="1"/>
    <col min="14615" max="14615" width="7.85546875" style="42" customWidth="1"/>
    <col min="14616" max="14616" width="6.7109375" style="42" customWidth="1"/>
    <col min="14617" max="14617" width="10" style="42" customWidth="1"/>
    <col min="14618" max="14618" width="6.28515625" style="42" customWidth="1"/>
    <col min="14619" max="14833" width="9.140625" style="42"/>
    <col min="14834" max="14834" width="6.140625" style="42" customWidth="1"/>
    <col min="14835" max="14835" width="18.5703125" style="42" customWidth="1"/>
    <col min="14836" max="14836" width="66.5703125" style="42" customWidth="1"/>
    <col min="14837" max="14837" width="8" style="42" customWidth="1"/>
    <col min="14838" max="14838" width="7.28515625" style="42" customWidth="1"/>
    <col min="14839" max="14839" width="6.85546875" style="42" customWidth="1"/>
    <col min="14840" max="14840" width="7.140625" style="42" customWidth="1"/>
    <col min="14841" max="14842" width="6.28515625" style="42" customWidth="1"/>
    <col min="14843" max="14843" width="9.42578125" style="42" customWidth="1"/>
    <col min="14844" max="14844" width="9.28515625" style="42" customWidth="1"/>
    <col min="14845" max="14848" width="6.28515625" style="42" customWidth="1"/>
    <col min="14849" max="14850" width="7.28515625" style="42" customWidth="1"/>
    <col min="14851" max="14851" width="8.5703125" style="42" customWidth="1"/>
    <col min="14852" max="14852" width="8.42578125" style="42" customWidth="1"/>
    <col min="14853" max="14853" width="7.42578125" style="42" customWidth="1"/>
    <col min="14854" max="14854" width="7.28515625" style="42" customWidth="1"/>
    <col min="14855" max="14855" width="9.5703125" style="42" customWidth="1"/>
    <col min="14856" max="14860" width="8" style="42" customWidth="1"/>
    <col min="14861" max="14861" width="9.140625" style="42" customWidth="1"/>
    <col min="14862" max="14862" width="8.42578125" style="42" customWidth="1"/>
    <col min="14863" max="14864" width="10.7109375" style="42" customWidth="1"/>
    <col min="14865" max="14865" width="12.28515625" style="42" bestFit="1" customWidth="1"/>
    <col min="14866" max="14866" width="11.85546875" style="42" bestFit="1" customWidth="1"/>
    <col min="14867" max="14867" width="6.140625" style="42" customWidth="1"/>
    <col min="14868" max="14868" width="5.42578125" style="42" customWidth="1"/>
    <col min="14869" max="14869" width="6.28515625" style="42" customWidth="1"/>
    <col min="14870" max="14870" width="7.28515625" style="42" customWidth="1"/>
    <col min="14871" max="14871" width="7.85546875" style="42" customWidth="1"/>
    <col min="14872" max="14872" width="6.7109375" style="42" customWidth="1"/>
    <col min="14873" max="14873" width="10" style="42" customWidth="1"/>
    <col min="14874" max="14874" width="6.28515625" style="42" customWidth="1"/>
    <col min="14875" max="15089" width="9.140625" style="42"/>
    <col min="15090" max="15090" width="6.140625" style="42" customWidth="1"/>
    <col min="15091" max="15091" width="18.5703125" style="42" customWidth="1"/>
    <col min="15092" max="15092" width="66.5703125" style="42" customWidth="1"/>
    <col min="15093" max="15093" width="8" style="42" customWidth="1"/>
    <col min="15094" max="15094" width="7.28515625" style="42" customWidth="1"/>
    <col min="15095" max="15095" width="6.85546875" style="42" customWidth="1"/>
    <col min="15096" max="15096" width="7.140625" style="42" customWidth="1"/>
    <col min="15097" max="15098" width="6.28515625" style="42" customWidth="1"/>
    <col min="15099" max="15099" width="9.42578125" style="42" customWidth="1"/>
    <col min="15100" max="15100" width="9.28515625" style="42" customWidth="1"/>
    <col min="15101" max="15104" width="6.28515625" style="42" customWidth="1"/>
    <col min="15105" max="15106" width="7.28515625" style="42" customWidth="1"/>
    <col min="15107" max="15107" width="8.5703125" style="42" customWidth="1"/>
    <col min="15108" max="15108" width="8.42578125" style="42" customWidth="1"/>
    <col min="15109" max="15109" width="7.42578125" style="42" customWidth="1"/>
    <col min="15110" max="15110" width="7.28515625" style="42" customWidth="1"/>
    <col min="15111" max="15111" width="9.5703125" style="42" customWidth="1"/>
    <col min="15112" max="15116" width="8" style="42" customWidth="1"/>
    <col min="15117" max="15117" width="9.140625" style="42" customWidth="1"/>
    <col min="15118" max="15118" width="8.42578125" style="42" customWidth="1"/>
    <col min="15119" max="15120" width="10.7109375" style="42" customWidth="1"/>
    <col min="15121" max="15121" width="12.28515625" style="42" bestFit="1" customWidth="1"/>
    <col min="15122" max="15122" width="11.85546875" style="42" bestFit="1" customWidth="1"/>
    <col min="15123" max="15123" width="6.140625" style="42" customWidth="1"/>
    <col min="15124" max="15124" width="5.42578125" style="42" customWidth="1"/>
    <col min="15125" max="15125" width="6.28515625" style="42" customWidth="1"/>
    <col min="15126" max="15126" width="7.28515625" style="42" customWidth="1"/>
    <col min="15127" max="15127" width="7.85546875" style="42" customWidth="1"/>
    <col min="15128" max="15128" width="6.7109375" style="42" customWidth="1"/>
    <col min="15129" max="15129" width="10" style="42" customWidth="1"/>
    <col min="15130" max="15130" width="6.28515625" style="42" customWidth="1"/>
    <col min="15131" max="15345" width="9.140625" style="42"/>
    <col min="15346" max="15346" width="6.140625" style="42" customWidth="1"/>
    <col min="15347" max="15347" width="18.5703125" style="42" customWidth="1"/>
    <col min="15348" max="15348" width="66.5703125" style="42" customWidth="1"/>
    <col min="15349" max="15349" width="8" style="42" customWidth="1"/>
    <col min="15350" max="15350" width="7.28515625" style="42" customWidth="1"/>
    <col min="15351" max="15351" width="6.85546875" style="42" customWidth="1"/>
    <col min="15352" max="15352" width="7.140625" style="42" customWidth="1"/>
    <col min="15353" max="15354" width="6.28515625" style="42" customWidth="1"/>
    <col min="15355" max="15355" width="9.42578125" style="42" customWidth="1"/>
    <col min="15356" max="15356" width="9.28515625" style="42" customWidth="1"/>
    <col min="15357" max="15360" width="6.28515625" style="42" customWidth="1"/>
    <col min="15361" max="15362" width="7.28515625" style="42" customWidth="1"/>
    <col min="15363" max="15363" width="8.5703125" style="42" customWidth="1"/>
    <col min="15364" max="15364" width="8.42578125" style="42" customWidth="1"/>
    <col min="15365" max="15365" width="7.42578125" style="42" customWidth="1"/>
    <col min="15366" max="15366" width="7.28515625" style="42" customWidth="1"/>
    <col min="15367" max="15367" width="9.5703125" style="42" customWidth="1"/>
    <col min="15368" max="15372" width="8" style="42" customWidth="1"/>
    <col min="15373" max="15373" width="9.140625" style="42" customWidth="1"/>
    <col min="15374" max="15374" width="8.42578125" style="42" customWidth="1"/>
    <col min="15375" max="15376" width="10.7109375" style="42" customWidth="1"/>
    <col min="15377" max="15377" width="12.28515625" style="42" bestFit="1" customWidth="1"/>
    <col min="15378" max="15378" width="11.85546875" style="42" bestFit="1" customWidth="1"/>
    <col min="15379" max="15379" width="6.140625" style="42" customWidth="1"/>
    <col min="15380" max="15380" width="5.42578125" style="42" customWidth="1"/>
    <col min="15381" max="15381" width="6.28515625" style="42" customWidth="1"/>
    <col min="15382" max="15382" width="7.28515625" style="42" customWidth="1"/>
    <col min="15383" max="15383" width="7.85546875" style="42" customWidth="1"/>
    <col min="15384" max="15384" width="6.7109375" style="42" customWidth="1"/>
    <col min="15385" max="15385" width="10" style="42" customWidth="1"/>
    <col min="15386" max="15386" width="6.28515625" style="42" customWidth="1"/>
    <col min="15387" max="15601" width="9.140625" style="42"/>
    <col min="15602" max="15602" width="6.140625" style="42" customWidth="1"/>
    <col min="15603" max="15603" width="18.5703125" style="42" customWidth="1"/>
    <col min="15604" max="15604" width="66.5703125" style="42" customWidth="1"/>
    <col min="15605" max="15605" width="8" style="42" customWidth="1"/>
    <col min="15606" max="15606" width="7.28515625" style="42" customWidth="1"/>
    <col min="15607" max="15607" width="6.85546875" style="42" customWidth="1"/>
    <col min="15608" max="15608" width="7.140625" style="42" customWidth="1"/>
    <col min="15609" max="15610" width="6.28515625" style="42" customWidth="1"/>
    <col min="15611" max="15611" width="9.42578125" style="42" customWidth="1"/>
    <col min="15612" max="15612" width="9.28515625" style="42" customWidth="1"/>
    <col min="15613" max="15616" width="6.28515625" style="42" customWidth="1"/>
    <col min="15617" max="15618" width="7.28515625" style="42" customWidth="1"/>
    <col min="15619" max="15619" width="8.5703125" style="42" customWidth="1"/>
    <col min="15620" max="15620" width="8.42578125" style="42" customWidth="1"/>
    <col min="15621" max="15621" width="7.42578125" style="42" customWidth="1"/>
    <col min="15622" max="15622" width="7.28515625" style="42" customWidth="1"/>
    <col min="15623" max="15623" width="9.5703125" style="42" customWidth="1"/>
    <col min="15624" max="15628" width="8" style="42" customWidth="1"/>
    <col min="15629" max="15629" width="9.140625" style="42" customWidth="1"/>
    <col min="15630" max="15630" width="8.42578125" style="42" customWidth="1"/>
    <col min="15631" max="15632" width="10.7109375" style="42" customWidth="1"/>
    <col min="15633" max="15633" width="12.28515625" style="42" bestFit="1" customWidth="1"/>
    <col min="15634" max="15634" width="11.85546875" style="42" bestFit="1" customWidth="1"/>
    <col min="15635" max="15635" width="6.140625" style="42" customWidth="1"/>
    <col min="15636" max="15636" width="5.42578125" style="42" customWidth="1"/>
    <col min="15637" max="15637" width="6.28515625" style="42" customWidth="1"/>
    <col min="15638" max="15638" width="7.28515625" style="42" customWidth="1"/>
    <col min="15639" max="15639" width="7.85546875" style="42" customWidth="1"/>
    <col min="15640" max="15640" width="6.7109375" style="42" customWidth="1"/>
    <col min="15641" max="15641" width="10" style="42" customWidth="1"/>
    <col min="15642" max="15642" width="6.28515625" style="42" customWidth="1"/>
    <col min="15643" max="15857" width="9.140625" style="42"/>
    <col min="15858" max="15858" width="6.140625" style="42" customWidth="1"/>
    <col min="15859" max="15859" width="18.5703125" style="42" customWidth="1"/>
    <col min="15860" max="15860" width="66.5703125" style="42" customWidth="1"/>
    <col min="15861" max="15861" width="8" style="42" customWidth="1"/>
    <col min="15862" max="15862" width="7.28515625" style="42" customWidth="1"/>
    <col min="15863" max="15863" width="6.85546875" style="42" customWidth="1"/>
    <col min="15864" max="15864" width="7.140625" style="42" customWidth="1"/>
    <col min="15865" max="15866" width="6.28515625" style="42" customWidth="1"/>
    <col min="15867" max="15867" width="9.42578125" style="42" customWidth="1"/>
    <col min="15868" max="15868" width="9.28515625" style="42" customWidth="1"/>
    <col min="15869" max="15872" width="6.28515625" style="42" customWidth="1"/>
    <col min="15873" max="15874" width="7.28515625" style="42" customWidth="1"/>
    <col min="15875" max="15875" width="8.5703125" style="42" customWidth="1"/>
    <col min="15876" max="15876" width="8.42578125" style="42" customWidth="1"/>
    <col min="15877" max="15877" width="7.42578125" style="42" customWidth="1"/>
    <col min="15878" max="15878" width="7.28515625" style="42" customWidth="1"/>
    <col min="15879" max="15879" width="9.5703125" style="42" customWidth="1"/>
    <col min="15880" max="15884" width="8" style="42" customWidth="1"/>
    <col min="15885" max="15885" width="9.140625" style="42" customWidth="1"/>
    <col min="15886" max="15886" width="8.42578125" style="42" customWidth="1"/>
    <col min="15887" max="15888" width="10.7109375" style="42" customWidth="1"/>
    <col min="15889" max="15889" width="12.28515625" style="42" bestFit="1" customWidth="1"/>
    <col min="15890" max="15890" width="11.85546875" style="42" bestFit="1" customWidth="1"/>
    <col min="15891" max="15891" width="6.140625" style="42" customWidth="1"/>
    <col min="15892" max="15892" width="5.42578125" style="42" customWidth="1"/>
    <col min="15893" max="15893" width="6.28515625" style="42" customWidth="1"/>
    <col min="15894" max="15894" width="7.28515625" style="42" customWidth="1"/>
    <col min="15895" max="15895" width="7.85546875" style="42" customWidth="1"/>
    <col min="15896" max="15896" width="6.7109375" style="42" customWidth="1"/>
    <col min="15897" max="15897" width="10" style="42" customWidth="1"/>
    <col min="15898" max="15898" width="6.28515625" style="42" customWidth="1"/>
    <col min="15899" max="16113" width="9.140625" style="42"/>
    <col min="16114" max="16114" width="6.140625" style="42" customWidth="1"/>
    <col min="16115" max="16115" width="18.5703125" style="42" customWidth="1"/>
    <col min="16116" max="16116" width="66.5703125" style="42" customWidth="1"/>
    <col min="16117" max="16117" width="8" style="42" customWidth="1"/>
    <col min="16118" max="16118" width="7.28515625" style="42" customWidth="1"/>
    <col min="16119" max="16119" width="6.85546875" style="42" customWidth="1"/>
    <col min="16120" max="16120" width="7.140625" style="42" customWidth="1"/>
    <col min="16121" max="16122" width="6.28515625" style="42" customWidth="1"/>
    <col min="16123" max="16123" width="9.42578125" style="42" customWidth="1"/>
    <col min="16124" max="16124" width="9.28515625" style="42" customWidth="1"/>
    <col min="16125" max="16128" width="6.28515625" style="42" customWidth="1"/>
    <col min="16129" max="16130" width="7.28515625" style="42" customWidth="1"/>
    <col min="16131" max="16131" width="8.5703125" style="42" customWidth="1"/>
    <col min="16132" max="16132" width="8.42578125" style="42" customWidth="1"/>
    <col min="16133" max="16133" width="7.42578125" style="42" customWidth="1"/>
    <col min="16134" max="16134" width="7.28515625" style="42" customWidth="1"/>
    <col min="16135" max="16135" width="9.5703125" style="42" customWidth="1"/>
    <col min="16136" max="16140" width="8" style="42" customWidth="1"/>
    <col min="16141" max="16141" width="9.140625" style="42" customWidth="1"/>
    <col min="16142" max="16142" width="8.42578125" style="42" customWidth="1"/>
    <col min="16143" max="16144" width="10.7109375" style="42" customWidth="1"/>
    <col min="16145" max="16145" width="12.28515625" style="42" bestFit="1" customWidth="1"/>
    <col min="16146" max="16146" width="11.85546875" style="42" bestFit="1" customWidth="1"/>
    <col min="16147" max="16147" width="6.140625" style="42" customWidth="1"/>
    <col min="16148" max="16148" width="5.42578125" style="42" customWidth="1"/>
    <col min="16149" max="16149" width="6.28515625" style="42" customWidth="1"/>
    <col min="16150" max="16150" width="7.28515625" style="42" customWidth="1"/>
    <col min="16151" max="16151" width="7.85546875" style="42" customWidth="1"/>
    <col min="16152" max="16152" width="6.7109375" style="42" customWidth="1"/>
    <col min="16153" max="16153" width="10" style="42" customWidth="1"/>
    <col min="16154" max="16154" width="6.28515625" style="42" customWidth="1"/>
    <col min="16155" max="16384" width="9.140625" style="42"/>
  </cols>
  <sheetData>
    <row r="1" spans="1:28" s="38" customFormat="1" ht="17.25" customHeight="1">
      <c r="A1" s="369" t="s">
        <v>32</v>
      </c>
      <c r="B1" s="369" t="s">
        <v>57</v>
      </c>
      <c r="C1" s="255"/>
      <c r="D1" s="356" t="s">
        <v>0</v>
      </c>
      <c r="E1" s="356" t="s">
        <v>1</v>
      </c>
      <c r="F1" s="356" t="s">
        <v>2</v>
      </c>
      <c r="G1" s="356" t="s">
        <v>3</v>
      </c>
      <c r="H1" s="363" t="s">
        <v>58</v>
      </c>
      <c r="I1" s="364"/>
      <c r="J1" s="364"/>
      <c r="K1" s="365"/>
      <c r="L1" s="350" t="s">
        <v>4</v>
      </c>
      <c r="M1" s="351"/>
      <c r="N1" s="351"/>
      <c r="O1" s="351"/>
      <c r="P1" s="351"/>
      <c r="Q1" s="352"/>
      <c r="R1" s="356" t="s">
        <v>5</v>
      </c>
      <c r="S1" s="356" t="s">
        <v>6</v>
      </c>
      <c r="T1" s="359" t="s">
        <v>35</v>
      </c>
      <c r="U1" s="360"/>
      <c r="V1" s="359" t="s">
        <v>36</v>
      </c>
      <c r="W1" s="360"/>
      <c r="X1" s="331" t="s">
        <v>7</v>
      </c>
      <c r="Y1" s="334" t="s">
        <v>8</v>
      </c>
      <c r="Z1" s="278"/>
      <c r="AA1" s="278"/>
      <c r="AB1" s="278"/>
    </row>
    <row r="2" spans="1:28" s="38" customFormat="1" ht="26.25" customHeight="1">
      <c r="A2" s="370"/>
      <c r="B2" s="372"/>
      <c r="C2" s="256"/>
      <c r="D2" s="357"/>
      <c r="E2" s="357"/>
      <c r="F2" s="357"/>
      <c r="G2" s="357"/>
      <c r="H2" s="366"/>
      <c r="I2" s="367"/>
      <c r="J2" s="367"/>
      <c r="K2" s="368"/>
      <c r="L2" s="353"/>
      <c r="M2" s="354"/>
      <c r="N2" s="354"/>
      <c r="O2" s="354"/>
      <c r="P2" s="354"/>
      <c r="Q2" s="355"/>
      <c r="R2" s="357"/>
      <c r="S2" s="357"/>
      <c r="T2" s="361"/>
      <c r="U2" s="362"/>
      <c r="V2" s="361"/>
      <c r="W2" s="362"/>
      <c r="X2" s="332"/>
      <c r="Y2" s="335"/>
      <c r="Z2" s="278"/>
      <c r="AA2" s="278"/>
      <c r="AB2" s="278"/>
    </row>
    <row r="3" spans="1:28" s="38" customFormat="1" ht="30" customHeight="1">
      <c r="A3" s="370"/>
      <c r="B3" s="372"/>
      <c r="C3" s="256"/>
      <c r="D3" s="357"/>
      <c r="E3" s="357"/>
      <c r="F3" s="357"/>
      <c r="G3" s="357"/>
      <c r="H3" s="337" t="s">
        <v>37</v>
      </c>
      <c r="I3" s="338"/>
      <c r="J3" s="338"/>
      <c r="K3" s="339"/>
      <c r="L3" s="337" t="s">
        <v>37</v>
      </c>
      <c r="M3" s="338"/>
      <c r="N3" s="338"/>
      <c r="O3" s="339"/>
      <c r="P3" s="257"/>
      <c r="Q3" s="258"/>
      <c r="R3" s="357"/>
      <c r="S3" s="357"/>
      <c r="T3" s="334" t="s">
        <v>9</v>
      </c>
      <c r="U3" s="343" t="s">
        <v>10</v>
      </c>
      <c r="V3" s="346" t="s">
        <v>38</v>
      </c>
      <c r="W3" s="349" t="s">
        <v>39</v>
      </c>
      <c r="X3" s="332"/>
      <c r="Y3" s="335"/>
      <c r="Z3" s="278"/>
      <c r="AA3" s="278"/>
      <c r="AB3" s="278"/>
    </row>
    <row r="4" spans="1:28" s="38" customFormat="1" ht="15" customHeight="1">
      <c r="A4" s="370"/>
      <c r="B4" s="372"/>
      <c r="C4" s="256" t="s">
        <v>27</v>
      </c>
      <c r="D4" s="357"/>
      <c r="E4" s="357"/>
      <c r="F4" s="357"/>
      <c r="G4" s="357"/>
      <c r="H4" s="340"/>
      <c r="I4" s="341"/>
      <c r="J4" s="341"/>
      <c r="K4" s="342"/>
      <c r="L4" s="340"/>
      <c r="M4" s="341"/>
      <c r="N4" s="341"/>
      <c r="O4" s="342"/>
      <c r="P4" s="259" t="s">
        <v>16</v>
      </c>
      <c r="Q4" s="260" t="s">
        <v>17</v>
      </c>
      <c r="R4" s="357"/>
      <c r="S4" s="357"/>
      <c r="T4" s="335"/>
      <c r="U4" s="344"/>
      <c r="V4" s="347"/>
      <c r="W4" s="335"/>
      <c r="X4" s="332"/>
      <c r="Y4" s="335"/>
      <c r="Z4" s="278"/>
      <c r="AA4" s="278"/>
      <c r="AB4" s="278"/>
    </row>
    <row r="5" spans="1:28" s="38" customFormat="1" ht="15" customHeight="1">
      <c r="A5" s="370"/>
      <c r="B5" s="372"/>
      <c r="C5" s="256"/>
      <c r="D5" s="357"/>
      <c r="E5" s="357"/>
      <c r="F5" s="357"/>
      <c r="G5" s="357"/>
      <c r="H5" s="261"/>
      <c r="I5" s="261"/>
      <c r="J5" s="261"/>
      <c r="K5" s="328" t="s">
        <v>14</v>
      </c>
      <c r="L5" s="262"/>
      <c r="M5" s="263"/>
      <c r="N5" s="264"/>
      <c r="O5" s="328" t="s">
        <v>14</v>
      </c>
      <c r="P5" s="259" t="s">
        <v>18</v>
      </c>
      <c r="Q5" s="260" t="s">
        <v>18</v>
      </c>
      <c r="R5" s="357"/>
      <c r="S5" s="357"/>
      <c r="T5" s="335"/>
      <c r="U5" s="344"/>
      <c r="V5" s="347"/>
      <c r="W5" s="335"/>
      <c r="X5" s="332"/>
      <c r="Y5" s="335"/>
      <c r="Z5" s="278"/>
      <c r="AA5" s="278"/>
      <c r="AB5" s="278"/>
    </row>
    <row r="6" spans="1:28" s="38" customFormat="1" ht="15" customHeight="1">
      <c r="A6" s="370"/>
      <c r="B6" s="372"/>
      <c r="C6" s="256"/>
      <c r="D6" s="357"/>
      <c r="E6" s="357"/>
      <c r="F6" s="357"/>
      <c r="G6" s="357"/>
      <c r="H6" s="265" t="s">
        <v>11</v>
      </c>
      <c r="I6" s="266" t="s">
        <v>12</v>
      </c>
      <c r="J6" s="267" t="s">
        <v>13</v>
      </c>
      <c r="K6" s="329"/>
      <c r="L6" s="265" t="s">
        <v>11</v>
      </c>
      <c r="M6" s="266" t="s">
        <v>12</v>
      </c>
      <c r="N6" s="267" t="s">
        <v>13</v>
      </c>
      <c r="O6" s="329"/>
      <c r="P6" s="259" t="s">
        <v>19</v>
      </c>
      <c r="Q6" s="260" t="s">
        <v>19</v>
      </c>
      <c r="R6" s="357"/>
      <c r="S6" s="357"/>
      <c r="T6" s="335"/>
      <c r="U6" s="344"/>
      <c r="V6" s="347"/>
      <c r="W6" s="335"/>
      <c r="X6" s="332"/>
      <c r="Y6" s="335"/>
      <c r="Z6" s="278"/>
      <c r="AA6" s="278"/>
      <c r="AB6" s="278"/>
    </row>
    <row r="7" spans="1:28" s="38" customFormat="1" ht="24" customHeight="1">
      <c r="A7" s="371"/>
      <c r="B7" s="373"/>
      <c r="C7" s="268"/>
      <c r="D7" s="358"/>
      <c r="E7" s="358"/>
      <c r="F7" s="358"/>
      <c r="G7" s="358"/>
      <c r="H7" s="269"/>
      <c r="I7" s="269"/>
      <c r="J7" s="269"/>
      <c r="K7" s="330"/>
      <c r="L7" s="270"/>
      <c r="M7" s="271"/>
      <c r="N7" s="272"/>
      <c r="O7" s="330"/>
      <c r="P7" s="273"/>
      <c r="Q7" s="274"/>
      <c r="R7" s="358"/>
      <c r="S7" s="358"/>
      <c r="T7" s="336"/>
      <c r="U7" s="345"/>
      <c r="V7" s="348"/>
      <c r="W7" s="336"/>
      <c r="X7" s="333"/>
      <c r="Y7" s="336"/>
      <c r="Z7" s="278"/>
      <c r="AA7" s="278"/>
      <c r="AB7" s="278"/>
    </row>
    <row r="8" spans="1:28" s="39" customFormat="1" ht="12.75" customHeight="1">
      <c r="A8" s="90">
        <v>1</v>
      </c>
      <c r="B8" s="91">
        <v>2</v>
      </c>
      <c r="C8" s="275">
        <v>3</v>
      </c>
      <c r="D8" s="92">
        <v>4</v>
      </c>
      <c r="E8" s="93">
        <v>5</v>
      </c>
      <c r="F8" s="93">
        <v>6</v>
      </c>
      <c r="G8" s="90">
        <v>7</v>
      </c>
      <c r="H8" s="93">
        <v>8</v>
      </c>
      <c r="I8" s="90">
        <v>9</v>
      </c>
      <c r="J8" s="93">
        <v>10</v>
      </c>
      <c r="K8" s="90">
        <v>11</v>
      </c>
      <c r="L8" s="93">
        <v>20</v>
      </c>
      <c r="M8" s="90">
        <v>21</v>
      </c>
      <c r="N8" s="93">
        <v>22</v>
      </c>
      <c r="O8" s="90">
        <v>23</v>
      </c>
      <c r="P8" s="276">
        <v>24</v>
      </c>
      <c r="Q8" s="277">
        <v>25</v>
      </c>
      <c r="R8" s="93">
        <v>26</v>
      </c>
      <c r="S8" s="90">
        <v>27</v>
      </c>
      <c r="T8" s="93">
        <v>28</v>
      </c>
      <c r="U8" s="90">
        <v>29</v>
      </c>
      <c r="V8" s="93">
        <v>30</v>
      </c>
      <c r="W8" s="90">
        <v>31</v>
      </c>
      <c r="X8" s="93">
        <v>32</v>
      </c>
      <c r="Y8" s="93">
        <v>33</v>
      </c>
      <c r="Z8" s="279"/>
      <c r="AA8" s="279"/>
      <c r="AB8" s="279"/>
    </row>
    <row r="9" spans="1:28" s="284" customFormat="1" ht="15.75" customHeight="1">
      <c r="A9" s="281"/>
      <c r="B9" s="281"/>
      <c r="C9" s="24" t="s">
        <v>41</v>
      </c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2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3"/>
      <c r="AA9" s="283"/>
      <c r="AB9" s="283"/>
    </row>
    <row r="10" spans="1:28" s="284" customFormat="1" ht="21" customHeight="1">
      <c r="A10" s="281"/>
      <c r="B10" s="281"/>
      <c r="C10" s="285" t="s">
        <v>42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2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3"/>
      <c r="AA10" s="283"/>
      <c r="AB10" s="283"/>
    </row>
    <row r="11" spans="1:28" s="290" customFormat="1" ht="14.25" customHeight="1">
      <c r="A11" s="286">
        <v>1</v>
      </c>
      <c r="B11" s="176" t="s">
        <v>43</v>
      </c>
      <c r="C11" s="185" t="s">
        <v>44</v>
      </c>
      <c r="D11" s="26" t="s">
        <v>15</v>
      </c>
      <c r="E11" s="186" t="s">
        <v>21</v>
      </c>
      <c r="F11" s="179">
        <v>60</v>
      </c>
      <c r="G11" s="179">
        <v>10</v>
      </c>
      <c r="H11" s="282"/>
      <c r="I11" s="282"/>
      <c r="J11" s="180">
        <v>2</v>
      </c>
      <c r="K11" s="287">
        <f>H11+I11+J11</f>
        <v>2</v>
      </c>
      <c r="L11" s="66">
        <f>H11</f>
        <v>0</v>
      </c>
      <c r="M11" s="66">
        <f>I11</f>
        <v>0</v>
      </c>
      <c r="N11" s="66">
        <f>J11</f>
        <v>2</v>
      </c>
      <c r="O11" s="67">
        <f>L11+M11+N11</f>
        <v>2</v>
      </c>
      <c r="P11" s="35">
        <f>O11/W11*V11/1000</f>
        <v>1E-3</v>
      </c>
      <c r="Q11" s="35">
        <f>O11*X11/1000</f>
        <v>7.6800000000000002E-4</v>
      </c>
      <c r="R11" s="93"/>
      <c r="S11" s="93"/>
      <c r="T11" s="93"/>
      <c r="U11" s="180">
        <v>2</v>
      </c>
      <c r="V11" s="180">
        <v>10</v>
      </c>
      <c r="W11" s="180">
        <v>20</v>
      </c>
      <c r="X11" s="288">
        <v>0.38400000000000001</v>
      </c>
      <c r="Y11" s="282"/>
      <c r="Z11" s="289"/>
      <c r="AA11" s="289"/>
      <c r="AB11" s="289"/>
    </row>
    <row r="12" spans="1:28" s="190" customFormat="1" ht="14.25" customHeight="1">
      <c r="A12" s="213"/>
      <c r="B12" s="213"/>
      <c r="C12" s="291" t="s">
        <v>165</v>
      </c>
      <c r="D12" s="213"/>
      <c r="E12" s="213"/>
      <c r="F12" s="213"/>
      <c r="G12" s="213"/>
      <c r="H12" s="292">
        <f t="shared" ref="H12:K12" si="0">SUM(H11)</f>
        <v>0</v>
      </c>
      <c r="I12" s="292">
        <f t="shared" si="0"/>
        <v>0</v>
      </c>
      <c r="J12" s="292">
        <f t="shared" si="0"/>
        <v>2</v>
      </c>
      <c r="K12" s="293">
        <f t="shared" si="0"/>
        <v>2</v>
      </c>
      <c r="L12" s="293">
        <f t="shared" ref="L12:O14" si="1">SUM(L11)</f>
        <v>0</v>
      </c>
      <c r="M12" s="293">
        <f t="shared" si="1"/>
        <v>0</v>
      </c>
      <c r="N12" s="293">
        <f>SUM(N11)</f>
        <v>2</v>
      </c>
      <c r="O12" s="293">
        <f t="shared" si="1"/>
        <v>2</v>
      </c>
      <c r="P12" s="294">
        <f>SUM(P11)</f>
        <v>1E-3</v>
      </c>
      <c r="Q12" s="294">
        <f>SUM(Q11)</f>
        <v>7.6800000000000002E-4</v>
      </c>
      <c r="R12" s="295"/>
      <c r="S12" s="295"/>
      <c r="T12" s="295"/>
      <c r="U12" s="295"/>
      <c r="V12" s="296">
        <v>10</v>
      </c>
      <c r="W12" s="296">
        <v>20</v>
      </c>
      <c r="X12" s="294">
        <v>0.38400000000000001</v>
      </c>
      <c r="Y12" s="213"/>
      <c r="Z12" s="297"/>
      <c r="AA12" s="297"/>
      <c r="AB12" s="297"/>
    </row>
    <row r="13" spans="1:28" s="305" customFormat="1" ht="14.25" customHeight="1">
      <c r="A13" s="298">
        <v>1</v>
      </c>
      <c r="B13" s="27" t="s">
        <v>45</v>
      </c>
      <c r="C13" s="209" t="s">
        <v>46</v>
      </c>
      <c r="D13" s="27" t="s">
        <v>15</v>
      </c>
      <c r="E13" s="299">
        <v>1</v>
      </c>
      <c r="F13" s="33">
        <v>75</v>
      </c>
      <c r="G13" s="33">
        <v>10</v>
      </c>
      <c r="H13" s="298"/>
      <c r="I13" s="298"/>
      <c r="J13" s="300">
        <v>12015</v>
      </c>
      <c r="K13" s="300">
        <f>H13+I13+J13</f>
        <v>12015</v>
      </c>
      <c r="L13" s="66">
        <f>H13</f>
        <v>0</v>
      </c>
      <c r="M13" s="66">
        <f>I13</f>
        <v>0</v>
      </c>
      <c r="N13" s="66">
        <f>J13</f>
        <v>12015</v>
      </c>
      <c r="O13" s="301">
        <f>L13+M13+N13</f>
        <v>12015</v>
      </c>
      <c r="P13" s="302">
        <f>O13/W13*V13/1000</f>
        <v>2.1000000000000001E-2</v>
      </c>
      <c r="Q13" s="302">
        <f>O13*X13/1000</f>
        <v>1.2015000000000001E-2</v>
      </c>
      <c r="R13" s="298"/>
      <c r="S13" s="298"/>
      <c r="T13" s="298"/>
      <c r="U13" s="300">
        <v>12015</v>
      </c>
      <c r="V13" s="300">
        <v>21</v>
      </c>
      <c r="W13" s="300">
        <v>12015</v>
      </c>
      <c r="X13" s="303">
        <v>1E-3</v>
      </c>
      <c r="Y13" s="214"/>
      <c r="Z13" s="304"/>
      <c r="AA13" s="304"/>
      <c r="AB13" s="304"/>
    </row>
    <row r="14" spans="1:28" s="305" customFormat="1" ht="14.25" customHeight="1">
      <c r="A14" s="214"/>
      <c r="B14" s="214"/>
      <c r="C14" s="306" t="s">
        <v>130</v>
      </c>
      <c r="D14" s="307"/>
      <c r="E14" s="307"/>
      <c r="F14" s="307"/>
      <c r="G14" s="307"/>
      <c r="H14" s="293">
        <f t="shared" ref="H14:K14" si="2">SUM(H13)</f>
        <v>0</v>
      </c>
      <c r="I14" s="293">
        <f t="shared" si="2"/>
        <v>0</v>
      </c>
      <c r="J14" s="293">
        <f t="shared" si="2"/>
        <v>12015</v>
      </c>
      <c r="K14" s="293">
        <f t="shared" si="2"/>
        <v>12015</v>
      </c>
      <c r="L14" s="293">
        <f t="shared" si="1"/>
        <v>0</v>
      </c>
      <c r="M14" s="293">
        <f t="shared" si="1"/>
        <v>0</v>
      </c>
      <c r="N14" s="293">
        <f t="shared" si="1"/>
        <v>12015</v>
      </c>
      <c r="O14" s="293">
        <f t="shared" si="1"/>
        <v>12015</v>
      </c>
      <c r="P14" s="294">
        <f>SUM(P13)</f>
        <v>2.1000000000000001E-2</v>
      </c>
      <c r="Q14" s="294">
        <f>SUM(Q13)</f>
        <v>1.2015000000000001E-2</v>
      </c>
      <c r="R14" s="295"/>
      <c r="S14" s="295"/>
      <c r="T14" s="295"/>
      <c r="U14" s="295">
        <v>12015</v>
      </c>
      <c r="V14" s="296">
        <v>21</v>
      </c>
      <c r="W14" s="296">
        <v>12015</v>
      </c>
      <c r="X14" s="308">
        <v>1E-3</v>
      </c>
      <c r="Y14" s="214"/>
      <c r="Z14" s="304"/>
      <c r="AA14" s="304"/>
      <c r="AB14" s="304"/>
    </row>
    <row r="15" spans="1:28" s="305" customFormat="1" ht="14.25" customHeight="1">
      <c r="A15" s="30">
        <v>1</v>
      </c>
      <c r="B15" s="25" t="s">
        <v>47</v>
      </c>
      <c r="C15" s="309" t="s">
        <v>48</v>
      </c>
      <c r="D15" s="26" t="s">
        <v>15</v>
      </c>
      <c r="E15" s="27" t="s">
        <v>24</v>
      </c>
      <c r="F15" s="23">
        <v>86</v>
      </c>
      <c r="G15" s="23">
        <v>22</v>
      </c>
      <c r="H15" s="292"/>
      <c r="I15" s="292"/>
      <c r="J15" s="292">
        <v>720</v>
      </c>
      <c r="K15" s="310">
        <f>H15+I15+J15</f>
        <v>720</v>
      </c>
      <c r="L15" s="66">
        <f>H15</f>
        <v>0</v>
      </c>
      <c r="M15" s="66">
        <f>I15</f>
        <v>0</v>
      </c>
      <c r="N15" s="66">
        <f>J15</f>
        <v>720</v>
      </c>
      <c r="O15" s="301">
        <f t="shared" ref="O15:O20" si="3">L15+M15+N15</f>
        <v>720</v>
      </c>
      <c r="P15" s="35">
        <f t="shared" ref="P15:P20" si="4">O15/W15*V15/1000</f>
        <v>0.11700000000000001</v>
      </c>
      <c r="Q15" s="35">
        <f t="shared" ref="Q15:Q20" si="5">O15*X15/1000</f>
        <v>2.8079999999999997E-2</v>
      </c>
      <c r="R15" s="295"/>
      <c r="S15" s="295"/>
      <c r="T15" s="295"/>
      <c r="U15" s="295"/>
      <c r="V15" s="28">
        <v>13</v>
      </c>
      <c r="W15" s="29">
        <v>80</v>
      </c>
      <c r="X15" s="29">
        <v>3.9E-2</v>
      </c>
      <c r="Y15" s="214"/>
      <c r="Z15" s="304"/>
      <c r="AA15" s="304"/>
      <c r="AB15" s="304"/>
    </row>
    <row r="16" spans="1:28" s="305" customFormat="1" ht="14.25" customHeight="1">
      <c r="A16" s="30">
        <v>2</v>
      </c>
      <c r="B16" s="25" t="s">
        <v>47</v>
      </c>
      <c r="C16" s="309" t="s">
        <v>48</v>
      </c>
      <c r="D16" s="26" t="s">
        <v>15</v>
      </c>
      <c r="E16" s="27" t="s">
        <v>22</v>
      </c>
      <c r="F16" s="23">
        <v>80</v>
      </c>
      <c r="G16" s="23">
        <v>61</v>
      </c>
      <c r="H16" s="292"/>
      <c r="I16" s="292"/>
      <c r="J16" s="292">
        <v>1840</v>
      </c>
      <c r="K16" s="310">
        <f>H16+I16+J16</f>
        <v>1840</v>
      </c>
      <c r="L16" s="66">
        <f t="shared" ref="L16:L40" si="6">H16</f>
        <v>0</v>
      </c>
      <c r="M16" s="66">
        <f t="shared" ref="M16:M40" si="7">I16</f>
        <v>0</v>
      </c>
      <c r="N16" s="66">
        <f t="shared" ref="N16:N40" si="8">J16</f>
        <v>1840</v>
      </c>
      <c r="O16" s="301">
        <f t="shared" si="3"/>
        <v>1840</v>
      </c>
      <c r="P16" s="35">
        <f t="shared" si="4"/>
        <v>0.29899999999999999</v>
      </c>
      <c r="Q16" s="35">
        <f t="shared" si="5"/>
        <v>7.1760000000000004E-2</v>
      </c>
      <c r="R16" s="295"/>
      <c r="S16" s="295"/>
      <c r="T16" s="295"/>
      <c r="U16" s="295"/>
      <c r="V16" s="28">
        <v>13</v>
      </c>
      <c r="W16" s="29">
        <v>80</v>
      </c>
      <c r="X16" s="29">
        <v>3.9E-2</v>
      </c>
      <c r="Y16" s="214"/>
      <c r="Z16" s="304"/>
      <c r="AA16" s="304"/>
      <c r="AB16" s="304"/>
    </row>
    <row r="17" spans="1:28" s="305" customFormat="1" ht="14.25" customHeight="1">
      <c r="A17" s="30">
        <v>3</v>
      </c>
      <c r="B17" s="25" t="s">
        <v>47</v>
      </c>
      <c r="C17" s="309" t="s">
        <v>48</v>
      </c>
      <c r="D17" s="26" t="s">
        <v>15</v>
      </c>
      <c r="E17" s="30">
        <v>10</v>
      </c>
      <c r="F17" s="30">
        <v>78</v>
      </c>
      <c r="G17" s="30">
        <v>61</v>
      </c>
      <c r="H17" s="292"/>
      <c r="I17" s="292"/>
      <c r="J17" s="292">
        <v>3840</v>
      </c>
      <c r="K17" s="292">
        <v>3840</v>
      </c>
      <c r="L17" s="66">
        <f t="shared" si="6"/>
        <v>0</v>
      </c>
      <c r="M17" s="66">
        <f t="shared" si="7"/>
        <v>0</v>
      </c>
      <c r="N17" s="66">
        <f t="shared" si="8"/>
        <v>3840</v>
      </c>
      <c r="O17" s="301">
        <f t="shared" si="3"/>
        <v>3840</v>
      </c>
      <c r="P17" s="35">
        <f>O17/W17*V17/1000</f>
        <v>0.624</v>
      </c>
      <c r="Q17" s="35">
        <f>O17*X17/1000</f>
        <v>0.14976</v>
      </c>
      <c r="R17" s="295"/>
      <c r="S17" s="295"/>
      <c r="T17" s="295"/>
      <c r="U17" s="295"/>
      <c r="V17" s="28">
        <v>13</v>
      </c>
      <c r="W17" s="29">
        <v>80</v>
      </c>
      <c r="X17" s="29">
        <v>3.9E-2</v>
      </c>
      <c r="Y17" s="214"/>
      <c r="Z17" s="304"/>
      <c r="AA17" s="304"/>
      <c r="AB17" s="304"/>
    </row>
    <row r="18" spans="1:28" s="305" customFormat="1" ht="14.25" customHeight="1">
      <c r="A18" s="30">
        <v>4</v>
      </c>
      <c r="B18" s="25" t="s">
        <v>47</v>
      </c>
      <c r="C18" s="309" t="s">
        <v>48</v>
      </c>
      <c r="D18" s="26" t="s">
        <v>15</v>
      </c>
      <c r="E18" s="30">
        <v>14</v>
      </c>
      <c r="F18" s="30">
        <v>78</v>
      </c>
      <c r="G18" s="30">
        <v>61</v>
      </c>
      <c r="H18" s="292"/>
      <c r="I18" s="292"/>
      <c r="J18" s="310">
        <v>3760</v>
      </c>
      <c r="K18" s="310">
        <f>H18+I18+J18</f>
        <v>3760</v>
      </c>
      <c r="L18" s="66">
        <f t="shared" si="6"/>
        <v>0</v>
      </c>
      <c r="M18" s="66">
        <f t="shared" si="7"/>
        <v>0</v>
      </c>
      <c r="N18" s="66">
        <f t="shared" si="8"/>
        <v>3760</v>
      </c>
      <c r="O18" s="301">
        <f t="shared" si="3"/>
        <v>3760</v>
      </c>
      <c r="P18" s="35">
        <f>O18/W18*V18/1000</f>
        <v>0.61099999999999999</v>
      </c>
      <c r="Q18" s="35">
        <f>O18*X18/1000</f>
        <v>0.14663999999999999</v>
      </c>
      <c r="R18" s="295"/>
      <c r="S18" s="295"/>
      <c r="T18" s="295"/>
      <c r="U18" s="295"/>
      <c r="V18" s="28">
        <v>13</v>
      </c>
      <c r="W18" s="29">
        <v>80</v>
      </c>
      <c r="X18" s="29">
        <v>3.9E-2</v>
      </c>
      <c r="Y18" s="214"/>
      <c r="Z18" s="304"/>
      <c r="AA18" s="304"/>
      <c r="AB18" s="304"/>
    </row>
    <row r="19" spans="1:28" s="305" customFormat="1" ht="14.25" customHeight="1">
      <c r="A19" s="30">
        <v>5</v>
      </c>
      <c r="B19" s="25" t="s">
        <v>47</v>
      </c>
      <c r="C19" s="309" t="s">
        <v>48</v>
      </c>
      <c r="D19" s="26" t="s">
        <v>15</v>
      </c>
      <c r="E19" s="30">
        <v>4</v>
      </c>
      <c r="F19" s="30">
        <v>77</v>
      </c>
      <c r="G19" s="30">
        <v>61</v>
      </c>
      <c r="H19" s="310"/>
      <c r="I19" s="310"/>
      <c r="J19" s="310">
        <v>1680</v>
      </c>
      <c r="K19" s="310">
        <f>H19+I19+J19</f>
        <v>1680</v>
      </c>
      <c r="L19" s="66">
        <f t="shared" si="6"/>
        <v>0</v>
      </c>
      <c r="M19" s="66">
        <f t="shared" si="7"/>
        <v>0</v>
      </c>
      <c r="N19" s="66">
        <f t="shared" si="8"/>
        <v>1680</v>
      </c>
      <c r="O19" s="301">
        <f t="shared" si="3"/>
        <v>1680</v>
      </c>
      <c r="P19" s="35">
        <f t="shared" si="4"/>
        <v>0.27300000000000002</v>
      </c>
      <c r="Q19" s="35">
        <f t="shared" si="5"/>
        <v>6.5519999999999995E-2</v>
      </c>
      <c r="R19" s="30"/>
      <c r="S19" s="30"/>
      <c r="T19" s="30"/>
      <c r="U19" s="30"/>
      <c r="V19" s="28">
        <v>13</v>
      </c>
      <c r="W19" s="29">
        <v>80</v>
      </c>
      <c r="X19" s="29">
        <v>3.9E-2</v>
      </c>
      <c r="Y19" s="214"/>
      <c r="Z19" s="304"/>
      <c r="AA19" s="304"/>
      <c r="AB19" s="304"/>
    </row>
    <row r="20" spans="1:28" s="305" customFormat="1" ht="14.25" customHeight="1">
      <c r="A20" s="30">
        <v>6</v>
      </c>
      <c r="B20" s="25" t="s">
        <v>47</v>
      </c>
      <c r="C20" s="309" t="s">
        <v>48</v>
      </c>
      <c r="D20" s="26" t="s">
        <v>15</v>
      </c>
      <c r="E20" s="30">
        <v>5</v>
      </c>
      <c r="F20" s="30">
        <v>77</v>
      </c>
      <c r="G20" s="30">
        <v>61</v>
      </c>
      <c r="H20" s="310"/>
      <c r="I20" s="310"/>
      <c r="J20" s="310">
        <v>800</v>
      </c>
      <c r="K20" s="310">
        <f>H20+I20+J20</f>
        <v>800</v>
      </c>
      <c r="L20" s="66">
        <f t="shared" si="6"/>
        <v>0</v>
      </c>
      <c r="M20" s="66">
        <f t="shared" si="7"/>
        <v>0</v>
      </c>
      <c r="N20" s="66">
        <f t="shared" si="8"/>
        <v>800</v>
      </c>
      <c r="O20" s="301">
        <f t="shared" si="3"/>
        <v>800</v>
      </c>
      <c r="P20" s="35">
        <f t="shared" si="4"/>
        <v>0.13</v>
      </c>
      <c r="Q20" s="35">
        <f t="shared" si="5"/>
        <v>3.1199999999999999E-2</v>
      </c>
      <c r="R20" s="30"/>
      <c r="S20" s="30"/>
      <c r="T20" s="30"/>
      <c r="U20" s="30"/>
      <c r="V20" s="28">
        <v>13</v>
      </c>
      <c r="W20" s="29">
        <v>80</v>
      </c>
      <c r="X20" s="29">
        <v>3.9E-2</v>
      </c>
      <c r="Y20" s="214"/>
      <c r="Z20" s="304"/>
      <c r="AA20" s="304"/>
      <c r="AB20" s="304"/>
    </row>
    <row r="21" spans="1:28" s="190" customFormat="1" ht="14.25" customHeight="1">
      <c r="A21" s="311"/>
      <c r="B21" s="311"/>
      <c r="C21" s="312" t="s">
        <v>40</v>
      </c>
      <c r="D21" s="311"/>
      <c r="E21" s="311"/>
      <c r="F21" s="311"/>
      <c r="G21" s="311"/>
      <c r="H21" s="293">
        <f t="shared" ref="H21:K21" si="9">SUM(H15:H20)</f>
        <v>0</v>
      </c>
      <c r="I21" s="293">
        <f t="shared" si="9"/>
        <v>0</v>
      </c>
      <c r="J21" s="293">
        <f t="shared" si="9"/>
        <v>12640</v>
      </c>
      <c r="K21" s="293">
        <f t="shared" si="9"/>
        <v>12640</v>
      </c>
      <c r="L21" s="101">
        <f t="shared" si="6"/>
        <v>0</v>
      </c>
      <c r="M21" s="101">
        <f t="shared" si="7"/>
        <v>0</v>
      </c>
      <c r="N21" s="101">
        <f t="shared" si="8"/>
        <v>12640</v>
      </c>
      <c r="O21" s="293">
        <f t="shared" ref="O21" si="10">SUM(O15:O20)</f>
        <v>12640</v>
      </c>
      <c r="P21" s="294">
        <f>SUM(P15:P20)</f>
        <v>2.0539999999999998</v>
      </c>
      <c r="Q21" s="294">
        <f>SUM(Q15:Q20)</f>
        <v>0.49295999999999995</v>
      </c>
      <c r="R21" s="311"/>
      <c r="S21" s="311"/>
      <c r="T21" s="311"/>
      <c r="U21" s="311"/>
      <c r="V21" s="296">
        <v>13</v>
      </c>
      <c r="W21" s="296">
        <v>80</v>
      </c>
      <c r="X21" s="306">
        <v>3.9E-2</v>
      </c>
      <c r="Y21" s="213"/>
      <c r="Z21" s="297"/>
      <c r="AA21" s="297"/>
      <c r="AB21" s="297"/>
    </row>
    <row r="22" spans="1:28" s="305" customFormat="1" ht="14.25" customHeight="1">
      <c r="A22" s="30">
        <v>1</v>
      </c>
      <c r="B22" s="25" t="s">
        <v>49</v>
      </c>
      <c r="C22" s="309" t="s">
        <v>50</v>
      </c>
      <c r="D22" s="26" t="s">
        <v>15</v>
      </c>
      <c r="E22" s="27" t="s">
        <v>24</v>
      </c>
      <c r="F22" s="23">
        <v>86</v>
      </c>
      <c r="G22" s="23">
        <v>22</v>
      </c>
      <c r="H22" s="292"/>
      <c r="I22" s="292"/>
      <c r="J22" s="292">
        <v>360</v>
      </c>
      <c r="K22" s="310">
        <f>H22+I22+J22</f>
        <v>360</v>
      </c>
      <c r="L22" s="66">
        <f t="shared" si="6"/>
        <v>0</v>
      </c>
      <c r="M22" s="66">
        <f t="shared" si="7"/>
        <v>0</v>
      </c>
      <c r="N22" s="66">
        <f t="shared" si="8"/>
        <v>360</v>
      </c>
      <c r="O22" s="301">
        <f t="shared" ref="O22:O27" si="11">L22+M22+N22</f>
        <v>360</v>
      </c>
      <c r="P22" s="35">
        <f t="shared" ref="P22:P27" si="12">O22/W22*V22/1000</f>
        <v>6.3E-2</v>
      </c>
      <c r="Q22" s="35">
        <f t="shared" ref="Q22:Q27" si="13">O22*X22/1000</f>
        <v>2.4120000000000003E-2</v>
      </c>
      <c r="R22" s="311"/>
      <c r="S22" s="311"/>
      <c r="T22" s="311"/>
      <c r="U22" s="311"/>
      <c r="V22" s="28">
        <v>7</v>
      </c>
      <c r="W22" s="29">
        <v>40</v>
      </c>
      <c r="X22" s="29">
        <v>6.7000000000000004E-2</v>
      </c>
      <c r="Y22" s="214"/>
      <c r="Z22" s="304"/>
      <c r="AA22" s="304"/>
      <c r="AB22" s="304"/>
    </row>
    <row r="23" spans="1:28" s="305" customFormat="1" ht="14.25" customHeight="1">
      <c r="A23" s="30">
        <v>2</v>
      </c>
      <c r="B23" s="25" t="s">
        <v>49</v>
      </c>
      <c r="C23" s="309" t="s">
        <v>50</v>
      </c>
      <c r="D23" s="26" t="s">
        <v>15</v>
      </c>
      <c r="E23" s="27" t="s">
        <v>22</v>
      </c>
      <c r="F23" s="23">
        <v>80</v>
      </c>
      <c r="G23" s="23">
        <v>61</v>
      </c>
      <c r="H23" s="292"/>
      <c r="I23" s="292"/>
      <c r="J23" s="292">
        <v>920</v>
      </c>
      <c r="K23" s="310">
        <v>920</v>
      </c>
      <c r="L23" s="66">
        <f t="shared" si="6"/>
        <v>0</v>
      </c>
      <c r="M23" s="66">
        <f t="shared" si="7"/>
        <v>0</v>
      </c>
      <c r="N23" s="66">
        <f t="shared" si="8"/>
        <v>920</v>
      </c>
      <c r="O23" s="301">
        <f t="shared" si="11"/>
        <v>920</v>
      </c>
      <c r="P23" s="35">
        <f t="shared" si="12"/>
        <v>0.161</v>
      </c>
      <c r="Q23" s="35">
        <f t="shared" si="13"/>
        <v>6.164E-2</v>
      </c>
      <c r="R23" s="311"/>
      <c r="S23" s="311"/>
      <c r="T23" s="311"/>
      <c r="U23" s="311"/>
      <c r="V23" s="28">
        <v>7</v>
      </c>
      <c r="W23" s="29">
        <v>40</v>
      </c>
      <c r="X23" s="29">
        <v>6.7000000000000004E-2</v>
      </c>
      <c r="Y23" s="214"/>
      <c r="Z23" s="304"/>
      <c r="AA23" s="304"/>
      <c r="AB23" s="304"/>
    </row>
    <row r="24" spans="1:28" s="305" customFormat="1" ht="14.25" customHeight="1">
      <c r="A24" s="30">
        <v>3</v>
      </c>
      <c r="B24" s="25" t="s">
        <v>49</v>
      </c>
      <c r="C24" s="309" t="s">
        <v>50</v>
      </c>
      <c r="D24" s="26" t="s">
        <v>15</v>
      </c>
      <c r="E24" s="30">
        <v>10</v>
      </c>
      <c r="F24" s="30">
        <v>78</v>
      </c>
      <c r="G24" s="30">
        <v>61</v>
      </c>
      <c r="H24" s="292"/>
      <c r="I24" s="292"/>
      <c r="J24" s="310">
        <v>1920</v>
      </c>
      <c r="K24" s="310">
        <f>H24+I24+J24</f>
        <v>1920</v>
      </c>
      <c r="L24" s="66">
        <f t="shared" si="6"/>
        <v>0</v>
      </c>
      <c r="M24" s="66">
        <f t="shared" si="7"/>
        <v>0</v>
      </c>
      <c r="N24" s="66">
        <f t="shared" si="8"/>
        <v>1920</v>
      </c>
      <c r="O24" s="301">
        <f t="shared" si="11"/>
        <v>1920</v>
      </c>
      <c r="P24" s="35">
        <f>O24/W24*V24/1000</f>
        <v>0.33600000000000002</v>
      </c>
      <c r="Q24" s="35">
        <f t="shared" si="13"/>
        <v>0.12864</v>
      </c>
      <c r="R24" s="311"/>
      <c r="S24" s="311"/>
      <c r="T24" s="311"/>
      <c r="U24" s="311"/>
      <c r="V24" s="28">
        <v>7</v>
      </c>
      <c r="W24" s="29">
        <v>40</v>
      </c>
      <c r="X24" s="29">
        <v>6.7000000000000004E-2</v>
      </c>
      <c r="Y24" s="214"/>
      <c r="Z24" s="304"/>
      <c r="AA24" s="304"/>
      <c r="AB24" s="304"/>
    </row>
    <row r="25" spans="1:28" s="305" customFormat="1" ht="14.25" customHeight="1">
      <c r="A25" s="30">
        <v>4</v>
      </c>
      <c r="B25" s="25" t="s">
        <v>49</v>
      </c>
      <c r="C25" s="309" t="s">
        <v>50</v>
      </c>
      <c r="D25" s="26" t="s">
        <v>15</v>
      </c>
      <c r="E25" s="30">
        <v>14</v>
      </c>
      <c r="F25" s="30">
        <v>78</v>
      </c>
      <c r="G25" s="30">
        <v>61</v>
      </c>
      <c r="H25" s="292"/>
      <c r="I25" s="292"/>
      <c r="J25" s="310">
        <v>1880</v>
      </c>
      <c r="K25" s="310">
        <f>H25+I25+J25</f>
        <v>1880</v>
      </c>
      <c r="L25" s="66">
        <f t="shared" si="6"/>
        <v>0</v>
      </c>
      <c r="M25" s="66">
        <f t="shared" si="7"/>
        <v>0</v>
      </c>
      <c r="N25" s="66">
        <f t="shared" si="8"/>
        <v>1880</v>
      </c>
      <c r="O25" s="301">
        <f t="shared" si="11"/>
        <v>1880</v>
      </c>
      <c r="P25" s="35">
        <f>O25/W25*V25/1000</f>
        <v>0.32900000000000001</v>
      </c>
      <c r="Q25" s="35">
        <f t="shared" si="13"/>
        <v>0.12596000000000002</v>
      </c>
      <c r="R25" s="311"/>
      <c r="S25" s="311"/>
      <c r="T25" s="311"/>
      <c r="U25" s="311"/>
      <c r="V25" s="28">
        <v>7</v>
      </c>
      <c r="W25" s="29">
        <v>40</v>
      </c>
      <c r="X25" s="29">
        <v>6.7000000000000004E-2</v>
      </c>
      <c r="Y25" s="214"/>
      <c r="Z25" s="304"/>
      <c r="AA25" s="304"/>
      <c r="AB25" s="304"/>
    </row>
    <row r="26" spans="1:28" s="305" customFormat="1" ht="14.25" customHeight="1">
      <c r="A26" s="30">
        <v>5</v>
      </c>
      <c r="B26" s="25" t="s">
        <v>49</v>
      </c>
      <c r="C26" s="309" t="s">
        <v>50</v>
      </c>
      <c r="D26" s="26" t="s">
        <v>15</v>
      </c>
      <c r="E26" s="30">
        <v>4</v>
      </c>
      <c r="F26" s="30">
        <v>77</v>
      </c>
      <c r="G26" s="30">
        <v>61</v>
      </c>
      <c r="H26" s="310"/>
      <c r="I26" s="310"/>
      <c r="J26" s="310">
        <v>840</v>
      </c>
      <c r="K26" s="310">
        <f>H26+I26+J26</f>
        <v>840</v>
      </c>
      <c r="L26" s="66">
        <f t="shared" si="6"/>
        <v>0</v>
      </c>
      <c r="M26" s="66">
        <f t="shared" si="7"/>
        <v>0</v>
      </c>
      <c r="N26" s="66">
        <f t="shared" si="8"/>
        <v>840</v>
      </c>
      <c r="O26" s="301">
        <f t="shared" si="11"/>
        <v>840</v>
      </c>
      <c r="P26" s="35">
        <f t="shared" si="12"/>
        <v>0.14699999999999999</v>
      </c>
      <c r="Q26" s="35">
        <f t="shared" si="13"/>
        <v>5.6280000000000004E-2</v>
      </c>
      <c r="R26" s="30"/>
      <c r="S26" s="30"/>
      <c r="T26" s="30"/>
      <c r="U26" s="30"/>
      <c r="V26" s="28">
        <v>7</v>
      </c>
      <c r="W26" s="29">
        <v>40</v>
      </c>
      <c r="X26" s="29">
        <v>6.7000000000000004E-2</v>
      </c>
      <c r="Y26" s="214"/>
      <c r="Z26" s="304"/>
      <c r="AA26" s="304"/>
      <c r="AB26" s="304"/>
    </row>
    <row r="27" spans="1:28" s="305" customFormat="1" ht="14.25" customHeight="1">
      <c r="A27" s="30">
        <v>6</v>
      </c>
      <c r="B27" s="25" t="s">
        <v>49</v>
      </c>
      <c r="C27" s="309" t="s">
        <v>50</v>
      </c>
      <c r="D27" s="26" t="s">
        <v>15</v>
      </c>
      <c r="E27" s="30">
        <v>5</v>
      </c>
      <c r="F27" s="30">
        <v>77</v>
      </c>
      <c r="G27" s="30">
        <v>61</v>
      </c>
      <c r="H27" s="310"/>
      <c r="I27" s="310"/>
      <c r="J27" s="310">
        <v>400</v>
      </c>
      <c r="K27" s="310">
        <f>H27+I27+J27</f>
        <v>400</v>
      </c>
      <c r="L27" s="66">
        <f t="shared" si="6"/>
        <v>0</v>
      </c>
      <c r="M27" s="66">
        <f t="shared" si="7"/>
        <v>0</v>
      </c>
      <c r="N27" s="66">
        <f t="shared" si="8"/>
        <v>400</v>
      </c>
      <c r="O27" s="301">
        <f t="shared" si="11"/>
        <v>400</v>
      </c>
      <c r="P27" s="35">
        <f t="shared" si="12"/>
        <v>7.0000000000000007E-2</v>
      </c>
      <c r="Q27" s="35">
        <f t="shared" si="13"/>
        <v>2.6800000000000001E-2</v>
      </c>
      <c r="R27" s="30"/>
      <c r="S27" s="30"/>
      <c r="T27" s="30"/>
      <c r="U27" s="30"/>
      <c r="V27" s="28">
        <v>7</v>
      </c>
      <c r="W27" s="29">
        <v>40</v>
      </c>
      <c r="X27" s="29">
        <v>6.7000000000000004E-2</v>
      </c>
      <c r="Y27" s="214"/>
      <c r="Z27" s="304"/>
      <c r="AA27" s="304"/>
      <c r="AB27" s="304"/>
    </row>
    <row r="28" spans="1:28" s="190" customFormat="1" ht="14.25" customHeight="1">
      <c r="A28" s="311"/>
      <c r="B28" s="311"/>
      <c r="C28" s="312" t="s">
        <v>40</v>
      </c>
      <c r="D28" s="311"/>
      <c r="E28" s="311"/>
      <c r="F28" s="311"/>
      <c r="G28" s="311"/>
      <c r="H28" s="293">
        <f t="shared" ref="H28:K28" si="14">SUM(H22:H27)</f>
        <v>0</v>
      </c>
      <c r="I28" s="293">
        <f t="shared" si="14"/>
        <v>0</v>
      </c>
      <c r="J28" s="293">
        <f t="shared" si="14"/>
        <v>6320</v>
      </c>
      <c r="K28" s="293">
        <f t="shared" si="14"/>
        <v>6320</v>
      </c>
      <c r="L28" s="101">
        <f t="shared" si="6"/>
        <v>0</v>
      </c>
      <c r="M28" s="101">
        <f t="shared" si="7"/>
        <v>0</v>
      </c>
      <c r="N28" s="101">
        <f t="shared" si="8"/>
        <v>6320</v>
      </c>
      <c r="O28" s="293">
        <f>SUM(O22:O27)</f>
        <v>6320</v>
      </c>
      <c r="P28" s="294">
        <f>SUM(P22:P27)</f>
        <v>1.1060000000000001</v>
      </c>
      <c r="Q28" s="294">
        <f>SUM(Q22:Q27)</f>
        <v>0.42343999999999998</v>
      </c>
      <c r="R28" s="311"/>
      <c r="S28" s="311"/>
      <c r="T28" s="311"/>
      <c r="U28" s="311"/>
      <c r="V28" s="293">
        <v>6.6660000000000004</v>
      </c>
      <c r="W28" s="306">
        <v>40</v>
      </c>
      <c r="X28" s="294">
        <v>6.7000000000000004E-2</v>
      </c>
      <c r="Y28" s="213"/>
      <c r="Z28" s="297"/>
      <c r="AA28" s="297"/>
      <c r="AB28" s="297"/>
    </row>
    <row r="29" spans="1:28" s="305" customFormat="1" ht="14.25" customHeight="1">
      <c r="A29" s="23">
        <v>1</v>
      </c>
      <c r="B29" s="31" t="s">
        <v>51</v>
      </c>
      <c r="C29" s="32" t="s">
        <v>52</v>
      </c>
      <c r="D29" s="26" t="s">
        <v>15</v>
      </c>
      <c r="E29" s="33">
        <v>7</v>
      </c>
      <c r="F29" s="23">
        <v>89</v>
      </c>
      <c r="G29" s="23">
        <v>22</v>
      </c>
      <c r="H29" s="295"/>
      <c r="I29" s="295"/>
      <c r="J29" s="295">
        <v>2560</v>
      </c>
      <c r="K29" s="310">
        <f>H29+I29+J29</f>
        <v>2560</v>
      </c>
      <c r="L29" s="66">
        <f t="shared" si="6"/>
        <v>0</v>
      </c>
      <c r="M29" s="66">
        <f t="shared" si="7"/>
        <v>0</v>
      </c>
      <c r="N29" s="66">
        <f t="shared" si="8"/>
        <v>2560</v>
      </c>
      <c r="O29" s="301">
        <f t="shared" ref="O29:O35" si="15">L29+M29+N29</f>
        <v>2560</v>
      </c>
      <c r="P29" s="35">
        <f>O29/W29*V29/1000</f>
        <v>0.64</v>
      </c>
      <c r="Q29" s="35">
        <f>O29*X29/1000</f>
        <v>0.12287999999999999</v>
      </c>
      <c r="R29" s="29"/>
      <c r="S29" s="29"/>
      <c r="T29" s="29"/>
      <c r="U29" s="34"/>
      <c r="V29" s="34">
        <v>10</v>
      </c>
      <c r="W29" s="34">
        <v>40</v>
      </c>
      <c r="X29" s="35">
        <v>4.8000000000000001E-2</v>
      </c>
      <c r="Y29" s="214"/>
      <c r="Z29" s="304"/>
      <c r="AA29" s="304"/>
      <c r="AB29" s="304"/>
    </row>
    <row r="30" spans="1:28" s="305" customFormat="1" ht="14.25" customHeight="1">
      <c r="A30" s="23">
        <v>2</v>
      </c>
      <c r="B30" s="31" t="s">
        <v>51</v>
      </c>
      <c r="C30" s="32" t="s">
        <v>52</v>
      </c>
      <c r="D30" s="26" t="s">
        <v>15</v>
      </c>
      <c r="E30" s="27" t="s">
        <v>22</v>
      </c>
      <c r="F30" s="23">
        <v>87</v>
      </c>
      <c r="G30" s="23">
        <v>22</v>
      </c>
      <c r="H30" s="295"/>
      <c r="I30" s="295"/>
      <c r="J30" s="295">
        <v>3820</v>
      </c>
      <c r="K30" s="310">
        <f>H30+I30+J30</f>
        <v>3820</v>
      </c>
      <c r="L30" s="66">
        <f t="shared" si="6"/>
        <v>0</v>
      </c>
      <c r="M30" s="66">
        <f t="shared" si="7"/>
        <v>0</v>
      </c>
      <c r="N30" s="66">
        <f t="shared" si="8"/>
        <v>3820</v>
      </c>
      <c r="O30" s="301">
        <f t="shared" si="15"/>
        <v>3820</v>
      </c>
      <c r="P30" s="35">
        <f>O30/W30*V30/1000</f>
        <v>0.95499999999999996</v>
      </c>
      <c r="Q30" s="35">
        <f>O30*X30/1000</f>
        <v>0.18336000000000002</v>
      </c>
      <c r="R30" s="29"/>
      <c r="S30" s="29"/>
      <c r="T30" s="29"/>
      <c r="U30" s="34"/>
      <c r="V30" s="34">
        <v>10</v>
      </c>
      <c r="W30" s="34">
        <v>40</v>
      </c>
      <c r="X30" s="35">
        <v>4.8000000000000001E-2</v>
      </c>
      <c r="Y30" s="214"/>
      <c r="Z30" s="304"/>
      <c r="AA30" s="304"/>
      <c r="AB30" s="304"/>
    </row>
    <row r="31" spans="1:28" s="305" customFormat="1" ht="14.25" customHeight="1">
      <c r="A31" s="23">
        <v>3</v>
      </c>
      <c r="B31" s="31" t="s">
        <v>51</v>
      </c>
      <c r="C31" s="32" t="s">
        <v>52</v>
      </c>
      <c r="D31" s="26" t="s">
        <v>15</v>
      </c>
      <c r="E31" s="33">
        <v>1</v>
      </c>
      <c r="F31" s="23">
        <v>78</v>
      </c>
      <c r="G31" s="23">
        <v>61</v>
      </c>
      <c r="H31" s="295"/>
      <c r="I31" s="295"/>
      <c r="J31" s="292">
        <v>1680</v>
      </c>
      <c r="K31" s="310">
        <f>H31+I31+J31</f>
        <v>1680</v>
      </c>
      <c r="L31" s="66">
        <f t="shared" si="6"/>
        <v>0</v>
      </c>
      <c r="M31" s="66">
        <f t="shared" si="7"/>
        <v>0</v>
      </c>
      <c r="N31" s="66">
        <f t="shared" si="8"/>
        <v>1680</v>
      </c>
      <c r="O31" s="301">
        <f t="shared" si="15"/>
        <v>1680</v>
      </c>
      <c r="P31" s="35">
        <f>O31/W31*V31/1000</f>
        <v>0.42</v>
      </c>
      <c r="Q31" s="35">
        <f>O31*X31/1000</f>
        <v>8.0640000000000003E-2</v>
      </c>
      <c r="R31" s="29"/>
      <c r="S31" s="29"/>
      <c r="T31" s="29"/>
      <c r="U31" s="34"/>
      <c r="V31" s="34">
        <v>10</v>
      </c>
      <c r="W31" s="34">
        <v>40</v>
      </c>
      <c r="X31" s="35">
        <v>4.8000000000000001E-2</v>
      </c>
      <c r="Y31" s="214"/>
      <c r="Z31" s="304"/>
      <c r="AA31" s="304"/>
      <c r="AB31" s="304"/>
    </row>
    <row r="32" spans="1:28" s="190" customFormat="1" ht="14.25" customHeight="1">
      <c r="A32" s="23"/>
      <c r="B32" s="313"/>
      <c r="C32" s="306" t="s">
        <v>40</v>
      </c>
      <c r="D32" s="307"/>
      <c r="E32" s="307"/>
      <c r="F32" s="307"/>
      <c r="G32" s="307"/>
      <c r="H32" s="293">
        <f t="shared" ref="H32:K32" si="16">SUM(H29:H31)</f>
        <v>0</v>
      </c>
      <c r="I32" s="293">
        <f t="shared" si="16"/>
        <v>0</v>
      </c>
      <c r="J32" s="293">
        <f t="shared" si="16"/>
        <v>8060</v>
      </c>
      <c r="K32" s="293">
        <f t="shared" si="16"/>
        <v>8060</v>
      </c>
      <c r="L32" s="101">
        <f t="shared" si="6"/>
        <v>0</v>
      </c>
      <c r="M32" s="101">
        <f t="shared" si="7"/>
        <v>0</v>
      </c>
      <c r="N32" s="101">
        <f t="shared" si="8"/>
        <v>8060</v>
      </c>
      <c r="O32" s="293">
        <f>SUM(O29:O31)</f>
        <v>8060</v>
      </c>
      <c r="P32" s="294">
        <f>SUM(P29:P31)</f>
        <v>2.0150000000000001</v>
      </c>
      <c r="Q32" s="294">
        <f>SUM(Q29:Q31)</f>
        <v>0.38688</v>
      </c>
      <c r="R32" s="295"/>
      <c r="S32" s="295"/>
      <c r="T32" s="295"/>
      <c r="U32" s="295"/>
      <c r="V32" s="296">
        <v>10</v>
      </c>
      <c r="W32" s="296">
        <v>40</v>
      </c>
      <c r="X32" s="306">
        <v>4.8000000000000001E-2</v>
      </c>
      <c r="Y32" s="213"/>
      <c r="Z32" s="297"/>
      <c r="AA32" s="297"/>
      <c r="AB32" s="297"/>
    </row>
    <row r="33" spans="1:29" s="190" customFormat="1" ht="14.25" customHeight="1">
      <c r="A33" s="23">
        <v>1</v>
      </c>
      <c r="B33" s="31" t="s">
        <v>53</v>
      </c>
      <c r="C33" s="36" t="s">
        <v>54</v>
      </c>
      <c r="D33" s="26" t="s">
        <v>15</v>
      </c>
      <c r="E33" s="33">
        <v>7</v>
      </c>
      <c r="F33" s="23">
        <v>89</v>
      </c>
      <c r="G33" s="23">
        <v>22</v>
      </c>
      <c r="H33" s="295"/>
      <c r="I33" s="295"/>
      <c r="J33" s="295">
        <v>1280</v>
      </c>
      <c r="K33" s="310">
        <f>H33+I33+J33</f>
        <v>1280</v>
      </c>
      <c r="L33" s="66">
        <f t="shared" si="6"/>
        <v>0</v>
      </c>
      <c r="M33" s="66">
        <f t="shared" si="7"/>
        <v>0</v>
      </c>
      <c r="N33" s="66">
        <f t="shared" si="8"/>
        <v>1280</v>
      </c>
      <c r="O33" s="314">
        <f t="shared" si="15"/>
        <v>1280</v>
      </c>
      <c r="P33" s="35">
        <f>O33/W33*V33/1000</f>
        <v>0.32</v>
      </c>
      <c r="Q33" s="35">
        <f>O33*X33/1000</f>
        <v>9.7280000000000005E-2</v>
      </c>
      <c r="R33" s="29"/>
      <c r="S33" s="29"/>
      <c r="T33" s="29"/>
      <c r="U33" s="34"/>
      <c r="V33" s="34">
        <v>5</v>
      </c>
      <c r="W33" s="34">
        <v>20</v>
      </c>
      <c r="X33" s="29">
        <v>7.5999999999999998E-2</v>
      </c>
      <c r="Y33" s="213"/>
      <c r="Z33" s="297"/>
      <c r="AA33" s="297"/>
      <c r="AB33" s="297"/>
    </row>
    <row r="34" spans="1:29" s="190" customFormat="1" ht="14.25" customHeight="1">
      <c r="A34" s="23">
        <v>2</v>
      </c>
      <c r="B34" s="31" t="s">
        <v>53</v>
      </c>
      <c r="C34" s="36" t="s">
        <v>54</v>
      </c>
      <c r="D34" s="26" t="s">
        <v>15</v>
      </c>
      <c r="E34" s="27" t="s">
        <v>22</v>
      </c>
      <c r="F34" s="23">
        <v>87</v>
      </c>
      <c r="G34" s="23">
        <v>22</v>
      </c>
      <c r="H34" s="295"/>
      <c r="I34" s="295"/>
      <c r="J34" s="295">
        <v>1910</v>
      </c>
      <c r="K34" s="310">
        <f>H34+I34+J34</f>
        <v>1910</v>
      </c>
      <c r="L34" s="66">
        <f t="shared" si="6"/>
        <v>0</v>
      </c>
      <c r="M34" s="66">
        <f t="shared" si="7"/>
        <v>0</v>
      </c>
      <c r="N34" s="66">
        <f t="shared" si="8"/>
        <v>1910</v>
      </c>
      <c r="O34" s="314">
        <f t="shared" si="15"/>
        <v>1910</v>
      </c>
      <c r="P34" s="35">
        <f>O34/W34*V34/1000</f>
        <v>0.47749999999999998</v>
      </c>
      <c r="Q34" s="35">
        <f>O34*X34/1000</f>
        <v>0.14515999999999998</v>
      </c>
      <c r="R34" s="29"/>
      <c r="S34" s="29"/>
      <c r="T34" s="29"/>
      <c r="U34" s="34"/>
      <c r="V34" s="34">
        <v>5</v>
      </c>
      <c r="W34" s="34">
        <v>20</v>
      </c>
      <c r="X34" s="29">
        <v>7.5999999999999998E-2</v>
      </c>
      <c r="Y34" s="213"/>
      <c r="Z34" s="297"/>
      <c r="AA34" s="297"/>
      <c r="AB34" s="297"/>
    </row>
    <row r="35" spans="1:29" s="190" customFormat="1" ht="14.25" customHeight="1">
      <c r="A35" s="23">
        <v>3</v>
      </c>
      <c r="B35" s="31" t="s">
        <v>53</v>
      </c>
      <c r="C35" s="36" t="s">
        <v>54</v>
      </c>
      <c r="D35" s="26" t="s">
        <v>15</v>
      </c>
      <c r="E35" s="33">
        <v>1</v>
      </c>
      <c r="F35" s="23">
        <v>78</v>
      </c>
      <c r="G35" s="23">
        <v>61</v>
      </c>
      <c r="H35" s="295"/>
      <c r="I35" s="295"/>
      <c r="J35" s="292">
        <v>840</v>
      </c>
      <c r="K35" s="310">
        <f>H35+I35+J35</f>
        <v>840</v>
      </c>
      <c r="L35" s="66">
        <f t="shared" si="6"/>
        <v>0</v>
      </c>
      <c r="M35" s="66">
        <f t="shared" si="7"/>
        <v>0</v>
      </c>
      <c r="N35" s="66">
        <f t="shared" si="8"/>
        <v>840</v>
      </c>
      <c r="O35" s="314">
        <f t="shared" si="15"/>
        <v>840</v>
      </c>
      <c r="P35" s="35">
        <f>O35/W35*V35/1000</f>
        <v>0.21</v>
      </c>
      <c r="Q35" s="35">
        <f>O35*X35/1000</f>
        <v>6.3839999999999994E-2</v>
      </c>
      <c r="R35" s="29"/>
      <c r="S35" s="29"/>
      <c r="T35" s="29"/>
      <c r="U35" s="34"/>
      <c r="V35" s="34">
        <v>5</v>
      </c>
      <c r="W35" s="34">
        <v>20</v>
      </c>
      <c r="X35" s="29">
        <v>7.5999999999999998E-2</v>
      </c>
      <c r="Y35" s="213"/>
      <c r="Z35" s="297"/>
      <c r="AA35" s="297"/>
      <c r="AB35" s="297"/>
    </row>
    <row r="36" spans="1:29" s="190" customFormat="1" ht="14.25" customHeight="1">
      <c r="A36" s="23"/>
      <c r="B36" s="313"/>
      <c r="C36" s="306" t="s">
        <v>40</v>
      </c>
      <c r="D36" s="307"/>
      <c r="E36" s="307"/>
      <c r="F36" s="307"/>
      <c r="G36" s="307"/>
      <c r="H36" s="293">
        <f t="shared" ref="H36:K36" si="17">SUM(H33:H35)</f>
        <v>0</v>
      </c>
      <c r="I36" s="293">
        <f t="shared" si="17"/>
        <v>0</v>
      </c>
      <c r="J36" s="293">
        <f t="shared" si="17"/>
        <v>4030</v>
      </c>
      <c r="K36" s="293">
        <f t="shared" si="17"/>
        <v>4030</v>
      </c>
      <c r="L36" s="101">
        <f t="shared" si="6"/>
        <v>0</v>
      </c>
      <c r="M36" s="101">
        <f t="shared" si="7"/>
        <v>0</v>
      </c>
      <c r="N36" s="101">
        <f t="shared" si="8"/>
        <v>4030</v>
      </c>
      <c r="O36" s="293">
        <f>SUM(O33:O35)</f>
        <v>4030</v>
      </c>
      <c r="P36" s="294">
        <f>SUM(P33:P35)</f>
        <v>1.0075000000000001</v>
      </c>
      <c r="Q36" s="294">
        <f>SUM(Q33:Q35)</f>
        <v>0.30628</v>
      </c>
      <c r="R36" s="295"/>
      <c r="S36" s="295"/>
      <c r="T36" s="295"/>
      <c r="U36" s="295"/>
      <c r="V36" s="296">
        <v>5</v>
      </c>
      <c r="W36" s="296">
        <v>20</v>
      </c>
      <c r="X36" s="306">
        <v>7.5999999999999998E-2</v>
      </c>
      <c r="Y36" s="213"/>
      <c r="Z36" s="297"/>
      <c r="AA36" s="297"/>
      <c r="AB36" s="297"/>
    </row>
    <row r="37" spans="1:29" s="305" customFormat="1" ht="14.25" customHeight="1">
      <c r="A37" s="30">
        <v>1</v>
      </c>
      <c r="B37" s="27" t="s">
        <v>55</v>
      </c>
      <c r="C37" s="315" t="s">
        <v>56</v>
      </c>
      <c r="D37" s="26" t="s">
        <v>15</v>
      </c>
      <c r="E37" s="23">
        <v>10</v>
      </c>
      <c r="F37" s="33">
        <v>65</v>
      </c>
      <c r="G37" s="27" t="s">
        <v>25</v>
      </c>
      <c r="H37" s="30"/>
      <c r="I37" s="30"/>
      <c r="J37" s="316">
        <v>260</v>
      </c>
      <c r="K37" s="310">
        <f>H37+I37+J37</f>
        <v>260</v>
      </c>
      <c r="L37" s="66">
        <f t="shared" si="6"/>
        <v>0</v>
      </c>
      <c r="M37" s="66">
        <f t="shared" si="7"/>
        <v>0</v>
      </c>
      <c r="N37" s="66">
        <f t="shared" si="8"/>
        <v>260</v>
      </c>
      <c r="O37" s="301">
        <f t="shared" ref="O37:O39" si="18">L37+M37+N37</f>
        <v>260</v>
      </c>
      <c r="P37" s="35">
        <f>O37/W37*V37/1000</f>
        <v>2.1666666666666667E-2</v>
      </c>
      <c r="Q37" s="35">
        <f>O37*X37/1000</f>
        <v>1.014E-2</v>
      </c>
      <c r="R37" s="30"/>
      <c r="S37" s="30"/>
      <c r="T37" s="30"/>
      <c r="U37" s="310">
        <v>260</v>
      </c>
      <c r="V37" s="310">
        <v>30</v>
      </c>
      <c r="W37" s="310">
        <v>360</v>
      </c>
      <c r="X37" s="310">
        <v>3.9E-2</v>
      </c>
      <c r="Y37" s="214"/>
      <c r="Z37" s="304"/>
      <c r="AA37" s="304"/>
      <c r="AB37" s="304"/>
    </row>
    <row r="38" spans="1:29" s="305" customFormat="1" ht="14.25" customHeight="1">
      <c r="A38" s="30">
        <v>2</v>
      </c>
      <c r="B38" s="27" t="s">
        <v>55</v>
      </c>
      <c r="C38" s="315" t="s">
        <v>56</v>
      </c>
      <c r="D38" s="26" t="s">
        <v>15</v>
      </c>
      <c r="E38" s="23">
        <v>34</v>
      </c>
      <c r="F38" s="33">
        <v>51</v>
      </c>
      <c r="G38" s="27" t="s">
        <v>25</v>
      </c>
      <c r="H38" s="30"/>
      <c r="I38" s="30"/>
      <c r="J38" s="316">
        <v>27210</v>
      </c>
      <c r="K38" s="310">
        <f>H38+I38+J38</f>
        <v>27210</v>
      </c>
      <c r="L38" s="66">
        <f t="shared" si="6"/>
        <v>0</v>
      </c>
      <c r="M38" s="66">
        <f t="shared" si="7"/>
        <v>0</v>
      </c>
      <c r="N38" s="66">
        <f t="shared" si="8"/>
        <v>27210</v>
      </c>
      <c r="O38" s="301">
        <f t="shared" si="18"/>
        <v>27210</v>
      </c>
      <c r="P38" s="35">
        <f>O38/W38*V38/1000</f>
        <v>2.2675000000000001</v>
      </c>
      <c r="Q38" s="35">
        <f>O38*X38/1000</f>
        <v>1.0611900000000001</v>
      </c>
      <c r="R38" s="30"/>
      <c r="S38" s="30"/>
      <c r="T38" s="30"/>
      <c r="U38" s="310">
        <v>27210</v>
      </c>
      <c r="V38" s="310">
        <v>30</v>
      </c>
      <c r="W38" s="310">
        <v>360</v>
      </c>
      <c r="X38" s="310">
        <v>3.9E-2</v>
      </c>
      <c r="Y38" s="214"/>
      <c r="Z38" s="304"/>
      <c r="AA38" s="304"/>
      <c r="AB38" s="304"/>
    </row>
    <row r="39" spans="1:29" s="305" customFormat="1" ht="14.25" customHeight="1">
      <c r="A39" s="30">
        <v>3</v>
      </c>
      <c r="B39" s="27" t="s">
        <v>55</v>
      </c>
      <c r="C39" s="315" t="s">
        <v>56</v>
      </c>
      <c r="D39" s="26" t="s">
        <v>15</v>
      </c>
      <c r="E39" s="23">
        <v>70</v>
      </c>
      <c r="F39" s="33">
        <v>51</v>
      </c>
      <c r="G39" s="27" t="s">
        <v>25</v>
      </c>
      <c r="H39" s="30"/>
      <c r="I39" s="30"/>
      <c r="J39" s="316">
        <v>14709</v>
      </c>
      <c r="K39" s="310">
        <f>H39+I39+J39</f>
        <v>14709</v>
      </c>
      <c r="L39" s="66">
        <f t="shared" si="6"/>
        <v>0</v>
      </c>
      <c r="M39" s="66">
        <f t="shared" si="7"/>
        <v>0</v>
      </c>
      <c r="N39" s="66">
        <f t="shared" si="8"/>
        <v>14709</v>
      </c>
      <c r="O39" s="301">
        <f t="shared" si="18"/>
        <v>14709</v>
      </c>
      <c r="P39" s="35">
        <f>O39/W39*V39/1000</f>
        <v>1.2257499999999999</v>
      </c>
      <c r="Q39" s="35">
        <f>O39*X39/1000</f>
        <v>0.57365099999999991</v>
      </c>
      <c r="R39" s="30"/>
      <c r="S39" s="30"/>
      <c r="T39" s="30"/>
      <c r="U39" s="310">
        <v>14709</v>
      </c>
      <c r="V39" s="310">
        <v>30</v>
      </c>
      <c r="W39" s="310">
        <v>360</v>
      </c>
      <c r="X39" s="310">
        <v>3.9E-2</v>
      </c>
      <c r="Y39" s="214"/>
      <c r="Z39" s="304"/>
      <c r="AA39" s="304"/>
      <c r="AB39" s="304"/>
    </row>
    <row r="40" spans="1:29" s="190" customFormat="1" ht="14.25" customHeight="1">
      <c r="A40" s="23"/>
      <c r="B40" s="313"/>
      <c r="C40" s="306" t="s">
        <v>40</v>
      </c>
      <c r="D40" s="307"/>
      <c r="E40" s="307"/>
      <c r="F40" s="307"/>
      <c r="G40" s="307"/>
      <c r="H40" s="293">
        <f t="shared" ref="H40:I40" si="19">SUM(H37)</f>
        <v>0</v>
      </c>
      <c r="I40" s="293">
        <f t="shared" si="19"/>
        <v>0</v>
      </c>
      <c r="J40" s="293">
        <f>SUM(J37:J39)</f>
        <v>42179</v>
      </c>
      <c r="K40" s="293">
        <f>SUM(K37:K39)</f>
        <v>42179</v>
      </c>
      <c r="L40" s="101">
        <f t="shared" si="6"/>
        <v>0</v>
      </c>
      <c r="M40" s="101">
        <f t="shared" si="7"/>
        <v>0</v>
      </c>
      <c r="N40" s="101">
        <f t="shared" si="8"/>
        <v>42179</v>
      </c>
      <c r="O40" s="293">
        <f>SUM(O37:O39)</f>
        <v>42179</v>
      </c>
      <c r="P40" s="294">
        <f>SUM(P37:P39)</f>
        <v>3.5149166666666662</v>
      </c>
      <c r="Q40" s="294">
        <f>SUM(Q37:Q39)</f>
        <v>1.644981</v>
      </c>
      <c r="R40" s="295"/>
      <c r="S40" s="295"/>
      <c r="T40" s="295"/>
      <c r="U40" s="295"/>
      <c r="V40" s="296">
        <v>30</v>
      </c>
      <c r="W40" s="296">
        <v>360</v>
      </c>
      <c r="X40" s="306">
        <v>4.9000000000000002E-2</v>
      </c>
      <c r="Y40" s="213"/>
      <c r="Z40" s="297"/>
      <c r="AA40" s="297"/>
      <c r="AB40" s="297"/>
    </row>
    <row r="41" spans="1:29" s="190" customFormat="1" ht="14.25" customHeight="1">
      <c r="A41" s="317"/>
      <c r="B41" s="317"/>
      <c r="C41" s="291" t="s">
        <v>130</v>
      </c>
      <c r="D41" s="317"/>
      <c r="E41" s="317"/>
      <c r="F41" s="317"/>
      <c r="G41" s="317"/>
      <c r="H41" s="213"/>
      <c r="I41" s="213"/>
      <c r="J41" s="213"/>
      <c r="K41" s="213"/>
      <c r="L41" s="318"/>
      <c r="M41" s="318"/>
      <c r="N41" s="319"/>
      <c r="O41" s="319"/>
      <c r="P41" s="320">
        <f>P12+P14+P21+P28+P32+P36+P40</f>
        <v>9.7194166666666657</v>
      </c>
      <c r="Q41" s="320">
        <f>Q12+Q14+Q21+Q28+Q32+Q36+Q40</f>
        <v>3.2673239999999999</v>
      </c>
      <c r="R41" s="319"/>
      <c r="S41" s="319"/>
      <c r="T41" s="321"/>
      <c r="U41" s="319"/>
      <c r="V41" s="317"/>
      <c r="W41" s="322"/>
      <c r="X41" s="322"/>
      <c r="Y41" s="213"/>
      <c r="Z41" s="297"/>
      <c r="AA41" s="297"/>
      <c r="AB41" s="297"/>
    </row>
    <row r="42" spans="1:29" s="190" customFormat="1" ht="15">
      <c r="C42" s="305"/>
      <c r="N42" s="305"/>
    </row>
    <row r="43" spans="1:29" s="324" customFormat="1" ht="15" customHeight="1">
      <c r="A43" s="323"/>
      <c r="B43" s="323"/>
      <c r="E43" s="323"/>
      <c r="F43" s="323"/>
      <c r="G43" s="323"/>
      <c r="H43" s="323"/>
      <c r="I43" s="323"/>
      <c r="J43" s="323"/>
      <c r="K43" s="323"/>
      <c r="L43" s="325"/>
      <c r="M43" s="325"/>
      <c r="N43" s="325"/>
      <c r="O43" s="325"/>
      <c r="P43" s="325"/>
      <c r="Q43" s="326"/>
      <c r="S43" s="325"/>
      <c r="T43" s="325"/>
      <c r="V43" s="327"/>
      <c r="W43" s="325"/>
      <c r="X43" s="325"/>
      <c r="Y43" s="325"/>
      <c r="Z43" s="325"/>
      <c r="AA43" s="325"/>
      <c r="AB43" s="325"/>
      <c r="AC43" s="325"/>
    </row>
    <row r="44" spans="1:29" customFormat="1" ht="15" customHeight="1">
      <c r="A44" s="19"/>
      <c r="B44" s="19"/>
      <c r="E44" s="19"/>
      <c r="F44" s="20"/>
      <c r="G44" s="20"/>
      <c r="H44" s="20"/>
      <c r="I44" s="20"/>
      <c r="J44" s="20"/>
      <c r="K44" s="20"/>
      <c r="L44" s="21"/>
      <c r="M44" s="21"/>
      <c r="N44" s="21"/>
      <c r="O44" s="21"/>
      <c r="P44" s="21"/>
      <c r="Q44" s="22"/>
      <c r="S44" s="21"/>
      <c r="T44" s="21"/>
      <c r="V44" s="2"/>
      <c r="W44" s="21"/>
      <c r="X44" s="21"/>
      <c r="Y44" s="5"/>
      <c r="Z44" s="5"/>
      <c r="AA44" s="5"/>
      <c r="AB44" s="5"/>
      <c r="AC44" s="5"/>
    </row>
    <row r="45" spans="1:29" customFormat="1" ht="15" customHeight="1">
      <c r="A45" s="19"/>
      <c r="B45" s="19"/>
      <c r="E45" s="19"/>
      <c r="F45" s="20"/>
      <c r="G45" s="20"/>
      <c r="H45" s="20"/>
      <c r="I45" s="20"/>
      <c r="J45" s="20"/>
      <c r="K45" s="20"/>
      <c r="L45" s="21"/>
      <c r="M45" s="21"/>
      <c r="N45" s="21"/>
      <c r="O45" s="21"/>
      <c r="P45" s="21"/>
      <c r="Q45" s="22"/>
      <c r="S45" s="21"/>
      <c r="T45" s="21"/>
      <c r="V45" s="2"/>
      <c r="W45" s="21"/>
      <c r="X45" s="21"/>
      <c r="Y45" s="5"/>
      <c r="Z45" s="5"/>
      <c r="AA45" s="5"/>
      <c r="AB45" s="5"/>
      <c r="AC45" s="5"/>
    </row>
    <row r="46" spans="1:29" customFormat="1" ht="15" customHeight="1">
      <c r="A46" s="19"/>
      <c r="B46" s="19"/>
      <c r="E46" s="19"/>
      <c r="F46" s="20"/>
      <c r="G46" s="20"/>
      <c r="H46" s="20"/>
      <c r="I46" s="20"/>
      <c r="J46" s="20"/>
      <c r="K46" s="20"/>
      <c r="L46" s="21"/>
      <c r="M46" s="21"/>
      <c r="N46" s="21"/>
      <c r="O46" s="21"/>
      <c r="P46" s="21"/>
      <c r="Q46" s="22"/>
      <c r="S46" s="21"/>
      <c r="T46" s="21"/>
      <c r="V46" s="2"/>
      <c r="W46" s="21"/>
      <c r="X46" s="21"/>
      <c r="Y46" s="5"/>
      <c r="Z46" s="5"/>
      <c r="AA46" s="5"/>
      <c r="AB46" s="5"/>
      <c r="AC46" s="5"/>
    </row>
    <row r="47" spans="1:29" customFormat="1" ht="15" customHeight="1">
      <c r="A47" s="19"/>
      <c r="B47" s="19"/>
      <c r="E47" s="19"/>
      <c r="F47" s="20"/>
      <c r="G47" s="20"/>
      <c r="H47" s="20"/>
      <c r="I47" s="20"/>
      <c r="J47" s="20"/>
      <c r="K47" s="20"/>
      <c r="L47" s="21"/>
      <c r="M47" s="21"/>
      <c r="N47" s="21"/>
      <c r="O47" s="21"/>
      <c r="P47" s="21"/>
      <c r="Q47" s="22"/>
      <c r="S47" s="21"/>
      <c r="T47" s="21"/>
      <c r="V47" s="2"/>
      <c r="W47" s="21"/>
      <c r="X47" s="21"/>
      <c r="Y47" s="5"/>
      <c r="Z47" s="5"/>
      <c r="AA47" s="5"/>
      <c r="AB47" s="5"/>
      <c r="AC47" s="5"/>
    </row>
    <row r="48" spans="1:29" customFormat="1" ht="15" customHeight="1">
      <c r="A48" s="19"/>
      <c r="B48" s="19"/>
      <c r="E48" s="19"/>
      <c r="F48" s="20"/>
      <c r="G48" s="20"/>
      <c r="H48" s="20"/>
      <c r="I48" s="20"/>
      <c r="J48" s="20"/>
      <c r="K48" s="20"/>
      <c r="L48" s="21"/>
      <c r="M48" s="21"/>
      <c r="N48" s="21"/>
      <c r="O48" s="21"/>
      <c r="P48" s="21"/>
      <c r="Q48" s="22"/>
      <c r="S48" s="21"/>
      <c r="T48" s="21"/>
      <c r="V48" s="2"/>
      <c r="W48" s="21"/>
      <c r="X48" s="21"/>
      <c r="Y48" s="5"/>
      <c r="Z48" s="5"/>
      <c r="AA48" s="5"/>
      <c r="AB48" s="5"/>
      <c r="AC48" s="5"/>
    </row>
    <row r="49" spans="1:29" customFormat="1" ht="15" customHeight="1">
      <c r="A49" s="19"/>
      <c r="B49" s="19"/>
      <c r="E49" s="19"/>
      <c r="F49" s="20"/>
      <c r="G49" s="20"/>
      <c r="H49" s="20"/>
      <c r="I49" s="20"/>
      <c r="J49" s="20"/>
      <c r="K49" s="20"/>
      <c r="L49" s="21"/>
      <c r="M49" s="21"/>
      <c r="N49" s="21"/>
      <c r="O49" s="21"/>
      <c r="P49" s="21"/>
      <c r="Q49" s="22"/>
      <c r="S49" s="21"/>
      <c r="T49" s="21"/>
      <c r="V49" s="2"/>
      <c r="W49" s="21"/>
      <c r="X49" s="21"/>
      <c r="Y49" s="5"/>
      <c r="Z49" s="5"/>
      <c r="AA49" s="5"/>
      <c r="AB49" s="5"/>
      <c r="AC49" s="5"/>
    </row>
    <row r="50" spans="1:29" customFormat="1" ht="15" customHeight="1">
      <c r="A50" s="19"/>
      <c r="B50" s="19"/>
      <c r="E50" s="19"/>
      <c r="F50" s="20"/>
      <c r="G50" s="20"/>
      <c r="H50" s="20"/>
      <c r="I50" s="20"/>
      <c r="J50" s="20"/>
      <c r="K50" s="20"/>
      <c r="L50" s="21"/>
      <c r="M50" s="21"/>
      <c r="N50" s="21"/>
      <c r="O50" s="21"/>
      <c r="P50" s="21"/>
      <c r="Q50" s="22"/>
      <c r="S50" s="21"/>
      <c r="T50" s="21"/>
      <c r="V50" s="2"/>
      <c r="W50" s="21"/>
      <c r="X50" s="21"/>
      <c r="Y50" s="5"/>
      <c r="Z50" s="5"/>
      <c r="AA50" s="5"/>
      <c r="AB50" s="5"/>
      <c r="AC50" s="5"/>
    </row>
    <row r="51" spans="1:29" customFormat="1" ht="15" customHeight="1">
      <c r="A51" s="19"/>
      <c r="B51" s="19"/>
      <c r="E51" s="19"/>
      <c r="F51" s="20"/>
      <c r="G51" s="20"/>
      <c r="H51" s="20"/>
      <c r="I51" s="20"/>
      <c r="J51" s="20"/>
      <c r="K51" s="20"/>
      <c r="L51" s="21"/>
      <c r="M51" s="21"/>
      <c r="N51" s="21"/>
      <c r="O51" s="21"/>
      <c r="P51" s="21"/>
      <c r="Q51" s="22"/>
      <c r="S51" s="21"/>
      <c r="T51" s="21"/>
      <c r="V51" s="2"/>
      <c r="W51" s="21"/>
      <c r="X51" s="21"/>
      <c r="Y51" s="5"/>
      <c r="Z51" s="5"/>
      <c r="AA51" s="5"/>
      <c r="AB51" s="5"/>
      <c r="AC51" s="5"/>
    </row>
    <row r="52" spans="1:29" customFormat="1" ht="15" customHeight="1">
      <c r="A52" s="19"/>
      <c r="B52" s="19"/>
      <c r="E52" s="19"/>
      <c r="F52" s="20"/>
      <c r="G52" s="20"/>
      <c r="H52" s="20"/>
      <c r="I52" s="20"/>
      <c r="J52" s="20"/>
      <c r="K52" s="20"/>
      <c r="L52" s="21"/>
      <c r="M52" s="21"/>
      <c r="N52" s="21"/>
      <c r="O52" s="21"/>
      <c r="P52" s="21"/>
      <c r="Q52" s="22"/>
      <c r="S52" s="21"/>
      <c r="T52" s="21"/>
      <c r="V52" s="2"/>
      <c r="W52" s="21"/>
      <c r="X52" s="21"/>
      <c r="Y52" s="5"/>
      <c r="Z52" s="5"/>
      <c r="AA52" s="5"/>
      <c r="AB52" s="5"/>
      <c r="AC52" s="5"/>
    </row>
    <row r="53" spans="1:29" customFormat="1" ht="15" customHeight="1">
      <c r="A53" s="19"/>
      <c r="B53" s="19"/>
      <c r="E53" s="19"/>
      <c r="F53" s="20"/>
      <c r="G53" s="20"/>
      <c r="H53" s="20"/>
      <c r="I53" s="20"/>
      <c r="J53" s="20"/>
      <c r="K53" s="20"/>
      <c r="L53" s="21"/>
      <c r="M53" s="21"/>
      <c r="N53" s="21"/>
      <c r="O53" s="21"/>
      <c r="P53" s="21"/>
      <c r="Q53" s="22"/>
      <c r="S53" s="21"/>
      <c r="T53" s="21"/>
      <c r="V53" s="2"/>
      <c r="W53" s="21"/>
      <c r="X53" s="21"/>
      <c r="Y53" s="5"/>
      <c r="Z53" s="5"/>
      <c r="AA53" s="5"/>
      <c r="AB53" s="5"/>
      <c r="AC53" s="5"/>
    </row>
    <row r="54" spans="1:29" customFormat="1" ht="15" customHeight="1">
      <c r="A54" s="19"/>
      <c r="B54" s="19"/>
      <c r="E54" s="19"/>
      <c r="F54" s="20"/>
      <c r="G54" s="20"/>
      <c r="H54" s="20"/>
      <c r="I54" s="20"/>
      <c r="J54" s="20"/>
      <c r="K54" s="20"/>
      <c r="L54" s="21"/>
      <c r="M54" s="21"/>
      <c r="N54" s="21"/>
      <c r="O54" s="21"/>
      <c r="P54" s="21"/>
      <c r="Q54" s="22"/>
      <c r="S54" s="21"/>
      <c r="T54" s="21"/>
      <c r="V54" s="2"/>
      <c r="W54" s="21"/>
      <c r="X54" s="21"/>
      <c r="Y54" s="5"/>
      <c r="Z54" s="5"/>
      <c r="AA54" s="5"/>
      <c r="AB54" s="5"/>
      <c r="AC54" s="5"/>
    </row>
    <row r="55" spans="1:29" customFormat="1" ht="15" customHeight="1">
      <c r="A55" s="19"/>
      <c r="B55" s="19"/>
      <c r="E55" s="19"/>
      <c r="F55" s="20"/>
      <c r="G55" s="20"/>
      <c r="H55" s="20"/>
      <c r="I55" s="20"/>
      <c r="J55" s="20"/>
      <c r="K55" s="20"/>
      <c r="L55" s="21"/>
      <c r="M55" s="21"/>
      <c r="N55" s="21"/>
      <c r="O55" s="21"/>
      <c r="P55" s="21"/>
      <c r="Q55" s="22"/>
      <c r="S55" s="21"/>
      <c r="T55" s="21"/>
      <c r="V55" s="2"/>
      <c r="W55" s="21"/>
      <c r="X55" s="21"/>
      <c r="Y55" s="5"/>
      <c r="Z55" s="5"/>
      <c r="AA55" s="5"/>
      <c r="AB55" s="5"/>
      <c r="AC55" s="5"/>
    </row>
    <row r="56" spans="1:29" customFormat="1" ht="15" customHeight="1">
      <c r="A56" s="19"/>
      <c r="B56" s="19"/>
      <c r="E56" s="19"/>
      <c r="F56" s="20"/>
      <c r="G56" s="20"/>
      <c r="H56" s="20"/>
      <c r="I56" s="20"/>
      <c r="J56" s="20"/>
      <c r="K56" s="20"/>
      <c r="L56" s="21"/>
      <c r="M56" s="21"/>
      <c r="N56" s="21"/>
      <c r="O56" s="21"/>
      <c r="P56" s="21"/>
      <c r="Q56" s="22"/>
      <c r="S56" s="21"/>
      <c r="T56" s="21"/>
      <c r="V56" s="2"/>
      <c r="W56" s="21"/>
      <c r="X56" s="21"/>
      <c r="Y56" s="5"/>
      <c r="Z56" s="5"/>
      <c r="AA56" s="5"/>
      <c r="AB56" s="5"/>
      <c r="AC56" s="5"/>
    </row>
    <row r="57" spans="1:29" customFormat="1" ht="15" customHeight="1">
      <c r="A57" s="19"/>
      <c r="B57" s="19"/>
      <c r="E57" s="19"/>
      <c r="F57" s="20"/>
      <c r="G57" s="20"/>
      <c r="H57" s="20"/>
      <c r="I57" s="20"/>
      <c r="J57" s="20"/>
      <c r="K57" s="20"/>
      <c r="L57" s="21"/>
      <c r="M57" s="21"/>
      <c r="N57" s="21"/>
      <c r="O57" s="21"/>
      <c r="P57" s="21"/>
      <c r="Q57" s="22"/>
      <c r="S57" s="21"/>
      <c r="T57" s="21"/>
      <c r="V57" s="2"/>
      <c r="W57" s="21"/>
      <c r="X57" s="21"/>
      <c r="Y57" s="5"/>
      <c r="Z57" s="5"/>
      <c r="AA57" s="5"/>
      <c r="AB57" s="5"/>
      <c r="AC57" s="5"/>
    </row>
    <row r="58" spans="1:29" customFormat="1" ht="15" customHeight="1">
      <c r="A58" s="19"/>
      <c r="B58" s="19"/>
      <c r="E58" s="19"/>
      <c r="F58" s="20"/>
      <c r="G58" s="20"/>
      <c r="H58" s="20"/>
      <c r="I58" s="20"/>
      <c r="J58" s="20"/>
      <c r="K58" s="20"/>
      <c r="L58" s="21"/>
      <c r="M58" s="21"/>
      <c r="N58" s="21"/>
      <c r="O58" s="21"/>
      <c r="P58" s="21"/>
      <c r="Q58" s="22"/>
      <c r="S58" s="21"/>
      <c r="T58" s="21"/>
      <c r="V58" s="2"/>
      <c r="W58" s="21"/>
      <c r="X58" s="21"/>
      <c r="Y58" s="5"/>
      <c r="Z58" s="5"/>
      <c r="AA58" s="5"/>
      <c r="AB58" s="5"/>
      <c r="AC58" s="5"/>
    </row>
    <row r="59" spans="1:29" customFormat="1" ht="15" customHeight="1">
      <c r="A59" s="19"/>
      <c r="B59" s="19"/>
      <c r="E59" s="19"/>
      <c r="F59" s="20"/>
      <c r="G59" s="20"/>
      <c r="H59" s="20"/>
      <c r="I59" s="20"/>
      <c r="J59" s="20"/>
      <c r="K59" s="20"/>
      <c r="L59" s="21"/>
      <c r="M59" s="21"/>
      <c r="N59" s="21"/>
      <c r="O59" s="21"/>
      <c r="P59" s="21"/>
      <c r="Q59" s="22"/>
      <c r="S59" s="21"/>
      <c r="T59" s="21"/>
      <c r="V59" s="2"/>
      <c r="W59" s="21"/>
      <c r="X59" s="21"/>
      <c r="Y59" s="5"/>
      <c r="Z59" s="5"/>
      <c r="AA59" s="5"/>
      <c r="AB59" s="5"/>
      <c r="AC59" s="5"/>
    </row>
    <row r="60" spans="1:29" customFormat="1" ht="15" customHeight="1">
      <c r="A60" s="19"/>
      <c r="B60" s="19"/>
      <c r="E60" s="19"/>
      <c r="F60" s="20"/>
      <c r="G60" s="20"/>
      <c r="H60" s="20"/>
      <c r="I60" s="20"/>
      <c r="J60" s="20"/>
      <c r="K60" s="20"/>
      <c r="L60" s="21"/>
      <c r="M60" s="21"/>
      <c r="N60" s="21"/>
      <c r="O60" s="21"/>
      <c r="P60" s="21"/>
      <c r="Q60" s="22"/>
      <c r="S60" s="21"/>
      <c r="T60" s="21"/>
      <c r="V60" s="2"/>
      <c r="W60" s="21"/>
      <c r="X60" s="21"/>
      <c r="Y60" s="5"/>
      <c r="Z60" s="5"/>
      <c r="AA60" s="5"/>
      <c r="AB60" s="5"/>
      <c r="AC60" s="5"/>
    </row>
    <row r="61" spans="1:29" customFormat="1" ht="15" customHeight="1">
      <c r="A61" s="19"/>
      <c r="B61" s="19"/>
      <c r="E61" s="19"/>
      <c r="F61" s="20"/>
      <c r="G61" s="20"/>
      <c r="H61" s="20"/>
      <c r="I61" s="20"/>
      <c r="J61" s="20"/>
      <c r="K61" s="20"/>
      <c r="L61" s="21"/>
      <c r="M61" s="21"/>
      <c r="N61" s="21"/>
      <c r="O61" s="21"/>
      <c r="P61" s="21"/>
      <c r="Q61" s="22"/>
      <c r="S61" s="21"/>
      <c r="T61" s="21"/>
      <c r="V61" s="2"/>
      <c r="W61" s="21"/>
      <c r="X61" s="21"/>
      <c r="Y61" s="5"/>
      <c r="Z61" s="5"/>
      <c r="AA61" s="5"/>
      <c r="AB61" s="5"/>
      <c r="AC61" s="5"/>
    </row>
    <row r="62" spans="1:29" customFormat="1" ht="15" customHeight="1">
      <c r="A62" s="19"/>
      <c r="B62" s="19"/>
      <c r="E62" s="19"/>
      <c r="F62" s="20"/>
      <c r="G62" s="20"/>
      <c r="H62" s="20"/>
      <c r="I62" s="20"/>
      <c r="J62" s="20"/>
      <c r="K62" s="20"/>
      <c r="L62" s="21"/>
      <c r="M62" s="21"/>
      <c r="N62" s="21"/>
      <c r="O62" s="21"/>
      <c r="P62" s="21"/>
      <c r="Q62" s="22"/>
      <c r="S62" s="21"/>
      <c r="T62" s="21"/>
      <c r="V62" s="2"/>
      <c r="W62" s="21"/>
      <c r="X62" s="21"/>
      <c r="Y62" s="5"/>
      <c r="Z62" s="5"/>
      <c r="AA62" s="5"/>
      <c r="AB62" s="5"/>
      <c r="AC62" s="5"/>
    </row>
    <row r="63" spans="1:29" customFormat="1" ht="15" customHeight="1">
      <c r="A63" s="19"/>
      <c r="B63" s="19"/>
      <c r="E63" s="19"/>
      <c r="F63" s="20"/>
      <c r="G63" s="20"/>
      <c r="H63" s="20"/>
      <c r="I63" s="20"/>
      <c r="J63" s="20"/>
      <c r="K63" s="20"/>
      <c r="L63" s="21"/>
      <c r="M63" s="21"/>
      <c r="N63" s="21"/>
      <c r="O63" s="21"/>
      <c r="P63" s="21"/>
      <c r="Q63" s="22"/>
      <c r="S63" s="21"/>
      <c r="T63" s="21"/>
      <c r="V63" s="2"/>
      <c r="W63" s="21"/>
      <c r="X63" s="21"/>
      <c r="Y63" s="5"/>
      <c r="Z63" s="5"/>
      <c r="AA63" s="5"/>
      <c r="AB63" s="5"/>
      <c r="AC63" s="5"/>
    </row>
    <row r="64" spans="1:29" customFormat="1" ht="15" customHeight="1">
      <c r="A64" s="19"/>
      <c r="B64" s="19"/>
      <c r="E64" s="19"/>
      <c r="F64" s="20"/>
      <c r="G64" s="20"/>
      <c r="H64" s="20"/>
      <c r="I64" s="20"/>
      <c r="J64" s="20"/>
      <c r="K64" s="20"/>
      <c r="L64" s="21"/>
      <c r="M64" s="21"/>
      <c r="N64" s="21"/>
      <c r="O64" s="21"/>
      <c r="P64" s="21"/>
      <c r="Q64" s="22"/>
      <c r="S64" s="21"/>
      <c r="T64" s="21"/>
      <c r="V64" s="2"/>
      <c r="W64" s="21"/>
      <c r="X64" s="21"/>
      <c r="Y64" s="5"/>
      <c r="Z64" s="5"/>
      <c r="AA64" s="5"/>
      <c r="AB64" s="5"/>
      <c r="AC64" s="5"/>
    </row>
    <row r="65" spans="1:29" customFormat="1" ht="15" customHeight="1">
      <c r="A65" s="19"/>
      <c r="B65" s="19"/>
      <c r="E65" s="19"/>
      <c r="F65" s="20"/>
      <c r="G65" s="20"/>
      <c r="H65" s="20"/>
      <c r="I65" s="20"/>
      <c r="J65" s="20"/>
      <c r="K65" s="20"/>
      <c r="L65" s="21"/>
      <c r="M65" s="21"/>
      <c r="N65" s="21"/>
      <c r="O65" s="21"/>
      <c r="P65" s="21"/>
      <c r="Q65" s="22"/>
      <c r="S65" s="21"/>
      <c r="T65" s="21"/>
      <c r="V65" s="2"/>
      <c r="W65" s="21"/>
      <c r="X65" s="21"/>
      <c r="Y65" s="5"/>
      <c r="Z65" s="5"/>
      <c r="AA65" s="5"/>
      <c r="AB65" s="5"/>
      <c r="AC65" s="5"/>
    </row>
    <row r="66" spans="1:29" customFormat="1" ht="15" customHeight="1">
      <c r="A66" s="19"/>
      <c r="B66" s="19"/>
      <c r="E66" s="19"/>
      <c r="F66" s="20"/>
      <c r="G66" s="20"/>
      <c r="H66" s="20"/>
      <c r="I66" s="20"/>
      <c r="J66" s="20"/>
      <c r="K66" s="20"/>
      <c r="L66" s="21"/>
      <c r="M66" s="21"/>
      <c r="N66" s="21"/>
      <c r="O66" s="21"/>
      <c r="P66" s="21"/>
      <c r="Q66" s="22"/>
      <c r="S66" s="21"/>
      <c r="T66" s="21"/>
      <c r="V66" s="2"/>
      <c r="W66" s="21"/>
      <c r="X66" s="21"/>
      <c r="Y66" s="5"/>
      <c r="Z66" s="5"/>
      <c r="AA66" s="5"/>
      <c r="AB66" s="5"/>
      <c r="AC66" s="5"/>
    </row>
    <row r="67" spans="1:29" customFormat="1" ht="15" customHeight="1">
      <c r="A67" s="19"/>
      <c r="B67" s="19"/>
      <c r="E67" s="19"/>
      <c r="F67" s="20"/>
      <c r="G67" s="20"/>
      <c r="H67" s="20"/>
      <c r="I67" s="20"/>
      <c r="J67" s="20"/>
      <c r="K67" s="20"/>
      <c r="L67" s="21"/>
      <c r="M67" s="21"/>
      <c r="N67" s="21"/>
      <c r="O67" s="21"/>
      <c r="P67" s="21"/>
      <c r="Q67" s="22"/>
      <c r="S67" s="21"/>
      <c r="T67" s="21"/>
      <c r="V67" s="2"/>
      <c r="W67" s="21"/>
      <c r="X67" s="21"/>
      <c r="Y67" s="5"/>
      <c r="Z67" s="5"/>
      <c r="AA67" s="5"/>
      <c r="AB67" s="5"/>
      <c r="AC67" s="5"/>
    </row>
    <row r="68" spans="1:29" customFormat="1" ht="15" customHeight="1">
      <c r="A68" s="19"/>
      <c r="B68" s="19"/>
      <c r="E68" s="19"/>
      <c r="F68" s="20"/>
      <c r="G68" s="20"/>
      <c r="H68" s="20"/>
      <c r="I68" s="20"/>
      <c r="J68" s="20"/>
      <c r="K68" s="20"/>
      <c r="L68" s="21"/>
      <c r="M68" s="21"/>
      <c r="N68" s="21"/>
      <c r="O68" s="21"/>
      <c r="P68" s="21"/>
      <c r="Q68" s="22"/>
      <c r="S68" s="21"/>
      <c r="T68" s="21"/>
      <c r="V68" s="2"/>
      <c r="W68" s="21"/>
      <c r="X68" s="21"/>
      <c r="Y68" s="5"/>
      <c r="Z68" s="5"/>
      <c r="AA68" s="5"/>
      <c r="AB68" s="5"/>
      <c r="AC68" s="5"/>
    </row>
    <row r="69" spans="1:29" customFormat="1" ht="15" customHeight="1">
      <c r="A69" s="19"/>
      <c r="B69" s="19"/>
      <c r="E69" s="19"/>
      <c r="F69" s="20"/>
      <c r="G69" s="20"/>
      <c r="H69" s="20"/>
      <c r="I69" s="20"/>
      <c r="J69" s="20"/>
      <c r="K69" s="20"/>
      <c r="L69" s="21"/>
      <c r="M69" s="21"/>
      <c r="N69" s="21"/>
      <c r="O69" s="21"/>
      <c r="P69" s="21"/>
      <c r="Q69" s="22"/>
      <c r="S69" s="21"/>
      <c r="T69" s="21"/>
      <c r="V69" s="2"/>
      <c r="W69" s="21"/>
      <c r="X69" s="21"/>
      <c r="Y69" s="5"/>
      <c r="Z69" s="5"/>
      <c r="AA69" s="5"/>
      <c r="AB69" s="5"/>
      <c r="AC69" s="5"/>
    </row>
    <row r="70" spans="1:29" customFormat="1" ht="15" customHeight="1">
      <c r="A70" s="19"/>
      <c r="B70" s="19"/>
      <c r="E70" s="19"/>
      <c r="F70" s="20"/>
      <c r="G70" s="20"/>
      <c r="H70" s="20"/>
      <c r="I70" s="20"/>
      <c r="J70" s="20"/>
      <c r="K70" s="20"/>
      <c r="L70" s="21"/>
      <c r="M70" s="21"/>
      <c r="N70" s="21"/>
      <c r="O70" s="21"/>
      <c r="P70" s="21"/>
      <c r="Q70" s="22"/>
      <c r="S70" s="21"/>
      <c r="T70" s="21"/>
      <c r="V70" s="2"/>
      <c r="W70" s="21"/>
      <c r="X70" s="21"/>
      <c r="Y70" s="5"/>
      <c r="Z70" s="5"/>
      <c r="AA70" s="5"/>
      <c r="AB70" s="5"/>
      <c r="AC70" s="5"/>
    </row>
    <row r="71" spans="1:29" customFormat="1" ht="15" customHeight="1">
      <c r="A71" s="19"/>
      <c r="B71" s="19"/>
      <c r="E71" s="19"/>
      <c r="F71" s="20"/>
      <c r="G71" s="20"/>
      <c r="H71" s="20"/>
      <c r="I71" s="20"/>
      <c r="J71" s="20"/>
      <c r="K71" s="20"/>
      <c r="L71" s="21"/>
      <c r="M71" s="21"/>
      <c r="N71" s="21"/>
      <c r="O71" s="21"/>
      <c r="P71" s="21"/>
      <c r="Q71" s="22"/>
      <c r="S71" s="21"/>
      <c r="T71" s="21"/>
      <c r="V71" s="2"/>
      <c r="W71" s="21"/>
      <c r="X71" s="21"/>
      <c r="Y71" s="5"/>
      <c r="Z71" s="5"/>
      <c r="AA71" s="5"/>
      <c r="AB71" s="5"/>
      <c r="AC71" s="5"/>
    </row>
    <row r="72" spans="1:29" customFormat="1" ht="15" customHeight="1">
      <c r="A72" s="19"/>
      <c r="B72" s="19"/>
      <c r="E72" s="19"/>
      <c r="F72" s="20"/>
      <c r="G72" s="20"/>
      <c r="H72" s="20"/>
      <c r="I72" s="20"/>
      <c r="J72" s="20"/>
      <c r="K72" s="20"/>
      <c r="L72" s="21"/>
      <c r="M72" s="21"/>
      <c r="N72" s="21"/>
      <c r="O72" s="21"/>
      <c r="P72" s="21"/>
      <c r="Q72" s="22"/>
      <c r="S72" s="21"/>
      <c r="T72" s="21"/>
      <c r="V72" s="2"/>
      <c r="W72" s="21"/>
      <c r="X72" s="21"/>
      <c r="Y72" s="5"/>
      <c r="Z72" s="5"/>
      <c r="AA72" s="5"/>
      <c r="AB72" s="5"/>
      <c r="AC72" s="5"/>
    </row>
    <row r="73" spans="1:29" customFormat="1" ht="15" customHeight="1">
      <c r="A73" s="19"/>
      <c r="B73" s="19"/>
      <c r="E73" s="19"/>
      <c r="F73" s="20"/>
      <c r="G73" s="20"/>
      <c r="H73" s="20"/>
      <c r="I73" s="20"/>
      <c r="J73" s="20"/>
      <c r="K73" s="20"/>
      <c r="L73" s="21"/>
      <c r="M73" s="21"/>
      <c r="N73" s="21"/>
      <c r="O73" s="21"/>
      <c r="P73" s="21"/>
      <c r="Q73" s="22"/>
      <c r="S73" s="21"/>
      <c r="T73" s="21"/>
      <c r="V73" s="2"/>
      <c r="W73" s="21"/>
      <c r="X73" s="21"/>
      <c r="Y73" s="5"/>
      <c r="Z73" s="5"/>
      <c r="AA73" s="5"/>
      <c r="AB73" s="5"/>
      <c r="AC73" s="5"/>
    </row>
    <row r="74" spans="1:29" customFormat="1" ht="15" customHeight="1">
      <c r="A74" s="19"/>
      <c r="B74" s="19"/>
      <c r="E74" s="19"/>
      <c r="F74" s="20"/>
      <c r="G74" s="20"/>
      <c r="H74" s="20"/>
      <c r="I74" s="20"/>
      <c r="J74" s="20"/>
      <c r="K74" s="20"/>
      <c r="L74" s="21"/>
      <c r="M74" s="21"/>
      <c r="N74" s="21"/>
      <c r="O74" s="21"/>
      <c r="P74" s="21"/>
      <c r="Q74" s="22"/>
      <c r="S74" s="21"/>
      <c r="T74" s="21"/>
      <c r="V74" s="2"/>
      <c r="W74" s="21"/>
      <c r="X74" s="21"/>
      <c r="Y74" s="5"/>
      <c r="Z74" s="5"/>
      <c r="AA74" s="5"/>
      <c r="AB74" s="5"/>
      <c r="AC74" s="5"/>
    </row>
    <row r="75" spans="1:29" customFormat="1" ht="15" customHeight="1">
      <c r="A75" s="19"/>
      <c r="B75" s="19"/>
      <c r="E75" s="19"/>
      <c r="F75" s="20"/>
      <c r="G75" s="20"/>
      <c r="H75" s="20"/>
      <c r="I75" s="20"/>
      <c r="J75" s="20"/>
      <c r="K75" s="20"/>
      <c r="L75" s="21"/>
      <c r="M75" s="21"/>
      <c r="N75" s="21"/>
      <c r="O75" s="21"/>
      <c r="P75" s="21"/>
      <c r="Q75" s="22"/>
      <c r="S75" s="21"/>
      <c r="T75" s="21"/>
      <c r="V75" s="2"/>
      <c r="W75" s="21"/>
      <c r="X75" s="21"/>
      <c r="Y75" s="5"/>
      <c r="Z75" s="5"/>
      <c r="AA75" s="5"/>
      <c r="AB75" s="5"/>
      <c r="AC75" s="5"/>
    </row>
    <row r="76" spans="1:29" customFormat="1" ht="15" customHeight="1">
      <c r="A76" s="19"/>
      <c r="B76" s="19"/>
      <c r="E76" s="19"/>
      <c r="F76" s="20"/>
      <c r="G76" s="20"/>
      <c r="H76" s="20"/>
      <c r="I76" s="20"/>
      <c r="J76" s="20"/>
      <c r="K76" s="20"/>
      <c r="L76" s="21"/>
      <c r="M76" s="21"/>
      <c r="N76" s="21"/>
      <c r="O76" s="21"/>
      <c r="P76" s="21"/>
      <c r="Q76" s="22"/>
      <c r="S76" s="21"/>
      <c r="T76" s="21"/>
      <c r="V76" s="2"/>
      <c r="W76" s="21"/>
      <c r="X76" s="21"/>
      <c r="Y76" s="5"/>
      <c r="Z76" s="5"/>
      <c r="AA76" s="5"/>
      <c r="AB76" s="5"/>
      <c r="AC76" s="5"/>
    </row>
    <row r="77" spans="1:29" customFormat="1" ht="15" customHeight="1">
      <c r="A77" s="19"/>
      <c r="B77" s="19"/>
      <c r="E77" s="19"/>
      <c r="F77" s="20"/>
      <c r="G77" s="20"/>
      <c r="H77" s="20"/>
      <c r="I77" s="20"/>
      <c r="J77" s="20"/>
      <c r="K77" s="20"/>
      <c r="L77" s="21"/>
      <c r="M77" s="21"/>
      <c r="N77" s="21"/>
      <c r="O77" s="21"/>
      <c r="P77" s="21"/>
      <c r="Q77" s="22"/>
      <c r="S77" s="21"/>
      <c r="T77" s="21"/>
      <c r="V77" s="2"/>
      <c r="W77" s="21"/>
      <c r="X77" s="21"/>
      <c r="Y77" s="5"/>
      <c r="Z77" s="5"/>
      <c r="AA77" s="5"/>
      <c r="AB77" s="5"/>
      <c r="AC77" s="5"/>
    </row>
    <row r="78" spans="1:29" customFormat="1" ht="15" customHeight="1">
      <c r="A78" s="19"/>
      <c r="B78" s="19"/>
      <c r="E78" s="19"/>
      <c r="F78" s="20"/>
      <c r="G78" s="20"/>
      <c r="H78" s="20"/>
      <c r="I78" s="20"/>
      <c r="J78" s="20"/>
      <c r="K78" s="20"/>
      <c r="L78" s="21"/>
      <c r="M78" s="21"/>
      <c r="N78" s="21"/>
      <c r="O78" s="21"/>
      <c r="P78" s="21"/>
      <c r="Q78" s="22"/>
      <c r="S78" s="21"/>
      <c r="T78" s="21"/>
      <c r="V78" s="2"/>
      <c r="W78" s="21"/>
      <c r="X78" s="21"/>
      <c r="Y78" s="5"/>
      <c r="Z78" s="5"/>
      <c r="AA78" s="5"/>
      <c r="AB78" s="5"/>
      <c r="AC78" s="5"/>
    </row>
    <row r="79" spans="1:29" customFormat="1" ht="15" customHeight="1">
      <c r="A79" s="19"/>
      <c r="B79" s="19"/>
      <c r="E79" s="19"/>
      <c r="F79" s="20"/>
      <c r="G79" s="20"/>
      <c r="H79" s="20"/>
      <c r="I79" s="20"/>
      <c r="J79" s="20"/>
      <c r="K79" s="20"/>
      <c r="L79" s="21"/>
      <c r="M79" s="21"/>
      <c r="N79" s="21"/>
      <c r="O79" s="21"/>
      <c r="P79" s="21"/>
      <c r="Q79" s="22"/>
      <c r="S79" s="21"/>
      <c r="T79" s="21"/>
      <c r="V79" s="2"/>
      <c r="W79" s="21"/>
      <c r="X79" s="21"/>
      <c r="Y79" s="5"/>
      <c r="Z79" s="5"/>
      <c r="AA79" s="5"/>
      <c r="AB79" s="5"/>
      <c r="AC79" s="5"/>
    </row>
    <row r="80" spans="1:29" customFormat="1" ht="15" customHeight="1">
      <c r="A80" s="19"/>
      <c r="B80" s="19"/>
      <c r="E80" s="19"/>
      <c r="F80" s="20"/>
      <c r="G80" s="20"/>
      <c r="H80" s="20"/>
      <c r="I80" s="20"/>
      <c r="J80" s="20"/>
      <c r="K80" s="20"/>
      <c r="L80" s="21"/>
      <c r="M80" s="21"/>
      <c r="N80" s="21"/>
      <c r="O80" s="21"/>
      <c r="P80" s="21"/>
      <c r="Q80" s="22"/>
      <c r="S80" s="21"/>
      <c r="T80" s="21"/>
      <c r="V80" s="2"/>
      <c r="W80" s="21"/>
      <c r="X80" s="21"/>
      <c r="Y80" s="5"/>
      <c r="Z80" s="5"/>
      <c r="AA80" s="5"/>
      <c r="AB80" s="5"/>
      <c r="AC80" s="5"/>
    </row>
    <row r="81" spans="1:29" customFormat="1" ht="15" customHeight="1">
      <c r="A81" s="19"/>
      <c r="B81" s="19"/>
      <c r="E81" s="19"/>
      <c r="F81" s="20"/>
      <c r="G81" s="20"/>
      <c r="H81" s="20"/>
      <c r="I81" s="20"/>
      <c r="J81" s="20"/>
      <c r="K81" s="20"/>
      <c r="L81" s="21"/>
      <c r="M81" s="21"/>
      <c r="N81" s="21"/>
      <c r="O81" s="21"/>
      <c r="P81" s="21"/>
      <c r="Q81" s="22"/>
      <c r="S81" s="21"/>
      <c r="T81" s="21"/>
      <c r="V81" s="2"/>
      <c r="W81" s="21"/>
      <c r="X81" s="21"/>
      <c r="Y81" s="5"/>
      <c r="Z81" s="5"/>
      <c r="AA81" s="5"/>
      <c r="AB81" s="5"/>
      <c r="AC81" s="5"/>
    </row>
    <row r="82" spans="1:29" customFormat="1" ht="15" customHeight="1">
      <c r="A82" s="19"/>
      <c r="B82" s="19"/>
      <c r="E82" s="19"/>
      <c r="F82" s="20"/>
      <c r="G82" s="20"/>
      <c r="H82" s="20"/>
      <c r="I82" s="20"/>
      <c r="J82" s="20"/>
      <c r="K82" s="20"/>
      <c r="L82" s="21"/>
      <c r="M82" s="21"/>
      <c r="N82" s="21"/>
      <c r="O82" s="21"/>
      <c r="P82" s="21"/>
      <c r="Q82" s="22"/>
      <c r="S82" s="21"/>
      <c r="T82" s="21"/>
      <c r="V82" s="2"/>
      <c r="W82" s="21"/>
      <c r="X82" s="21"/>
      <c r="Y82" s="5"/>
      <c r="Z82" s="5"/>
      <c r="AA82" s="5"/>
      <c r="AB82" s="5"/>
      <c r="AC82" s="5"/>
    </row>
    <row r="83" spans="1:29" customFormat="1" ht="15" customHeight="1">
      <c r="A83" s="19"/>
      <c r="B83" s="19"/>
      <c r="E83" s="19"/>
      <c r="F83" s="20"/>
      <c r="G83" s="20"/>
      <c r="H83" s="20"/>
      <c r="I83" s="20"/>
      <c r="J83" s="20"/>
      <c r="K83" s="20"/>
      <c r="L83" s="21"/>
      <c r="M83" s="21"/>
      <c r="N83" s="21"/>
      <c r="O83" s="21"/>
      <c r="P83" s="21"/>
      <c r="Q83" s="22"/>
      <c r="S83" s="21"/>
      <c r="T83" s="21"/>
      <c r="V83" s="2"/>
      <c r="W83" s="21"/>
      <c r="X83" s="21"/>
      <c r="Y83" s="5"/>
      <c r="Z83" s="5"/>
      <c r="AA83" s="5"/>
      <c r="AB83" s="5"/>
      <c r="AC83" s="5"/>
    </row>
    <row r="84" spans="1:29" customFormat="1" ht="15" customHeight="1">
      <c r="A84" s="19"/>
      <c r="B84" s="19"/>
      <c r="E84" s="19"/>
      <c r="F84" s="20"/>
      <c r="G84" s="20"/>
      <c r="H84" s="20"/>
      <c r="I84" s="20"/>
      <c r="J84" s="20"/>
      <c r="K84" s="20"/>
      <c r="L84" s="21"/>
      <c r="M84" s="21"/>
      <c r="N84" s="21"/>
      <c r="O84" s="21"/>
      <c r="P84" s="21"/>
      <c r="Q84" s="22"/>
      <c r="S84" s="21"/>
      <c r="T84" s="21"/>
      <c r="V84" s="2"/>
      <c r="W84" s="21"/>
      <c r="X84" s="21"/>
      <c r="Y84" s="5"/>
      <c r="Z84" s="5"/>
      <c r="AA84" s="5"/>
      <c r="AB84" s="5"/>
      <c r="AC84" s="5"/>
    </row>
    <row r="85" spans="1:29" customFormat="1" ht="15" customHeight="1">
      <c r="A85" s="19"/>
      <c r="B85" s="19"/>
      <c r="E85" s="19"/>
      <c r="F85" s="20"/>
      <c r="G85" s="20"/>
      <c r="H85" s="20"/>
      <c r="I85" s="20"/>
      <c r="J85" s="20"/>
      <c r="K85" s="20"/>
      <c r="L85" s="21"/>
      <c r="M85" s="21"/>
      <c r="N85" s="21"/>
      <c r="O85" s="21"/>
      <c r="P85" s="21"/>
      <c r="Q85" s="22"/>
      <c r="S85" s="21"/>
      <c r="T85" s="21"/>
      <c r="V85" s="2"/>
      <c r="W85" s="21"/>
      <c r="X85" s="21"/>
      <c r="Y85" s="5"/>
      <c r="Z85" s="5"/>
      <c r="AA85" s="5"/>
      <c r="AB85" s="5"/>
      <c r="AC85" s="5"/>
    </row>
    <row r="86" spans="1:29" customFormat="1" ht="15" customHeight="1">
      <c r="A86" s="19"/>
      <c r="B86" s="19"/>
      <c r="E86" s="19"/>
      <c r="F86" s="20"/>
      <c r="G86" s="20"/>
      <c r="H86" s="20"/>
      <c r="I86" s="20"/>
      <c r="J86" s="20"/>
      <c r="K86" s="20"/>
      <c r="L86" s="21"/>
      <c r="M86" s="21"/>
      <c r="N86" s="21"/>
      <c r="O86" s="21"/>
      <c r="P86" s="21"/>
      <c r="Q86" s="22"/>
      <c r="S86" s="21"/>
      <c r="T86" s="21"/>
      <c r="V86" s="2"/>
      <c r="W86" s="21"/>
      <c r="X86" s="21"/>
      <c r="Y86" s="5"/>
      <c r="Z86" s="5"/>
      <c r="AA86" s="5"/>
      <c r="AB86" s="5"/>
      <c r="AC86" s="5"/>
    </row>
    <row r="87" spans="1:29" customFormat="1" ht="15" customHeight="1">
      <c r="A87" s="19"/>
      <c r="B87" s="19"/>
      <c r="E87" s="19"/>
      <c r="F87" s="20"/>
      <c r="G87" s="20"/>
      <c r="H87" s="20"/>
      <c r="I87" s="20"/>
      <c r="J87" s="20"/>
      <c r="K87" s="20"/>
      <c r="L87" s="21"/>
      <c r="M87" s="21"/>
      <c r="N87" s="21"/>
      <c r="O87" s="21"/>
      <c r="P87" s="21"/>
      <c r="Q87" s="22"/>
      <c r="S87" s="21"/>
      <c r="T87" s="21"/>
      <c r="V87" s="2"/>
      <c r="W87" s="21"/>
      <c r="X87" s="21"/>
      <c r="Y87" s="5"/>
      <c r="Z87" s="5"/>
      <c r="AA87" s="5"/>
      <c r="AB87" s="5"/>
      <c r="AC87" s="5"/>
    </row>
    <row r="88" spans="1:29" customFormat="1" ht="15" customHeight="1">
      <c r="A88" s="19"/>
      <c r="B88" s="19"/>
      <c r="E88" s="19"/>
      <c r="F88" s="20"/>
      <c r="G88" s="20"/>
      <c r="H88" s="20"/>
      <c r="I88" s="20"/>
      <c r="J88" s="20"/>
      <c r="K88" s="20"/>
      <c r="L88" s="21"/>
      <c r="M88" s="21"/>
      <c r="N88" s="21"/>
      <c r="O88" s="21"/>
      <c r="P88" s="21"/>
      <c r="Q88" s="22"/>
      <c r="S88" s="21"/>
      <c r="T88" s="21"/>
      <c r="V88" s="2"/>
      <c r="W88" s="21"/>
      <c r="X88" s="21"/>
      <c r="Y88" s="5"/>
      <c r="Z88" s="5"/>
      <c r="AA88" s="5"/>
      <c r="AB88" s="5"/>
      <c r="AC88" s="5"/>
    </row>
    <row r="89" spans="1:29" customFormat="1" ht="15" customHeight="1">
      <c r="A89" s="19"/>
      <c r="B89" s="19"/>
      <c r="E89" s="19"/>
      <c r="F89" s="20"/>
      <c r="G89" s="20"/>
      <c r="H89" s="20"/>
      <c r="I89" s="20"/>
      <c r="J89" s="20"/>
      <c r="K89" s="20"/>
      <c r="L89" s="21"/>
      <c r="M89" s="21"/>
      <c r="N89" s="21"/>
      <c r="O89" s="21"/>
      <c r="P89" s="21"/>
      <c r="Q89" s="22"/>
      <c r="S89" s="21"/>
      <c r="T89" s="21"/>
      <c r="V89" s="2"/>
      <c r="W89" s="21"/>
      <c r="X89" s="21"/>
      <c r="Y89" s="5"/>
      <c r="Z89" s="5"/>
      <c r="AA89" s="5"/>
      <c r="AB89" s="5"/>
      <c r="AC89" s="5"/>
    </row>
    <row r="90" spans="1:29" customFormat="1" ht="15" customHeight="1">
      <c r="A90" s="19"/>
      <c r="B90" s="19"/>
      <c r="E90" s="19"/>
      <c r="F90" s="20"/>
      <c r="G90" s="20"/>
      <c r="H90" s="20"/>
      <c r="I90" s="20"/>
      <c r="J90" s="20"/>
      <c r="K90" s="20"/>
      <c r="L90" s="21"/>
      <c r="M90" s="21"/>
      <c r="N90" s="21"/>
      <c r="O90" s="21"/>
      <c r="P90" s="21"/>
      <c r="Q90" s="22"/>
      <c r="S90" s="21"/>
      <c r="T90" s="21"/>
      <c r="V90" s="2"/>
      <c r="W90" s="21"/>
      <c r="X90" s="21"/>
      <c r="Y90" s="5"/>
      <c r="Z90" s="5"/>
      <c r="AA90" s="5"/>
      <c r="AB90" s="5"/>
      <c r="AC90" s="5"/>
    </row>
    <row r="91" spans="1:29" customFormat="1" ht="15" customHeight="1">
      <c r="A91" s="19"/>
      <c r="B91" s="19"/>
      <c r="E91" s="19"/>
      <c r="F91" s="20"/>
      <c r="G91" s="20"/>
      <c r="H91" s="20"/>
      <c r="I91" s="20"/>
      <c r="J91" s="20"/>
      <c r="K91" s="20"/>
      <c r="L91" s="21"/>
      <c r="M91" s="21"/>
      <c r="N91" s="21"/>
      <c r="O91" s="21"/>
      <c r="P91" s="21"/>
      <c r="Q91" s="22"/>
      <c r="S91" s="21"/>
      <c r="T91" s="21"/>
      <c r="V91" s="2"/>
      <c r="W91" s="21"/>
      <c r="X91" s="21"/>
      <c r="Y91" s="5"/>
      <c r="Z91" s="5"/>
      <c r="AA91" s="5"/>
      <c r="AB91" s="5"/>
      <c r="AC91" s="5"/>
    </row>
    <row r="92" spans="1:29" customFormat="1" ht="15" customHeight="1">
      <c r="A92" s="19"/>
      <c r="B92" s="19"/>
      <c r="E92" s="19"/>
      <c r="F92" s="20"/>
      <c r="G92" s="20"/>
      <c r="H92" s="20"/>
      <c r="I92" s="20"/>
      <c r="J92" s="20"/>
      <c r="K92" s="20"/>
      <c r="L92" s="21"/>
      <c r="M92" s="21"/>
      <c r="N92" s="21"/>
      <c r="O92" s="21"/>
      <c r="P92" s="21"/>
      <c r="Q92" s="22"/>
      <c r="S92" s="21"/>
      <c r="T92" s="21"/>
      <c r="V92" s="2"/>
      <c r="W92" s="21"/>
      <c r="X92" s="21"/>
      <c r="Y92" s="5"/>
      <c r="Z92" s="5"/>
      <c r="AA92" s="5"/>
      <c r="AB92" s="5"/>
      <c r="AC92" s="5"/>
    </row>
    <row r="93" spans="1:29" customFormat="1" ht="15" customHeight="1">
      <c r="A93" s="19"/>
      <c r="B93" s="19"/>
      <c r="E93" s="19"/>
      <c r="F93" s="20"/>
      <c r="G93" s="20"/>
      <c r="H93" s="20"/>
      <c r="I93" s="20"/>
      <c r="J93" s="20"/>
      <c r="K93" s="20"/>
      <c r="L93" s="21"/>
      <c r="M93" s="21"/>
      <c r="N93" s="21"/>
      <c r="O93" s="21"/>
      <c r="P93" s="21"/>
      <c r="Q93" s="22"/>
      <c r="S93" s="21"/>
      <c r="T93" s="21"/>
      <c r="V93" s="2"/>
      <c r="W93" s="21"/>
      <c r="X93" s="21"/>
      <c r="Y93" s="5"/>
      <c r="Z93" s="5"/>
      <c r="AA93" s="5"/>
      <c r="AB93" s="5"/>
      <c r="AC93" s="5"/>
    </row>
    <row r="94" spans="1:29" customFormat="1" ht="15" customHeight="1">
      <c r="A94" s="19"/>
      <c r="B94" s="19"/>
      <c r="E94" s="19"/>
      <c r="F94" s="20"/>
      <c r="G94" s="20"/>
      <c r="H94" s="20"/>
      <c r="I94" s="20"/>
      <c r="J94" s="20"/>
      <c r="K94" s="20"/>
      <c r="L94" s="21"/>
      <c r="M94" s="21"/>
      <c r="N94" s="21"/>
      <c r="O94" s="21"/>
      <c r="P94" s="21"/>
      <c r="Q94" s="22"/>
      <c r="S94" s="21"/>
      <c r="T94" s="21"/>
      <c r="V94" s="2"/>
      <c r="W94" s="21"/>
      <c r="X94" s="21"/>
      <c r="Y94" s="5"/>
      <c r="Z94" s="5"/>
      <c r="AA94" s="5"/>
      <c r="AB94" s="5"/>
      <c r="AC94" s="5"/>
    </row>
    <row r="95" spans="1:29" customFormat="1" ht="15" customHeight="1">
      <c r="A95" s="19"/>
      <c r="B95" s="19"/>
      <c r="E95" s="19"/>
      <c r="F95" s="20"/>
      <c r="G95" s="20"/>
      <c r="H95" s="20"/>
      <c r="I95" s="20"/>
      <c r="J95" s="20"/>
      <c r="K95" s="20"/>
      <c r="L95" s="21"/>
      <c r="M95" s="21"/>
      <c r="N95" s="21"/>
      <c r="O95" s="21"/>
      <c r="P95" s="21"/>
      <c r="Q95" s="22"/>
      <c r="S95" s="21"/>
      <c r="T95" s="21"/>
      <c r="V95" s="2"/>
      <c r="W95" s="21"/>
      <c r="X95" s="21"/>
      <c r="Y95" s="5"/>
      <c r="Z95" s="5"/>
      <c r="AA95" s="5"/>
      <c r="AB95" s="5"/>
      <c r="AC95" s="5"/>
    </row>
    <row r="96" spans="1:29" customFormat="1" ht="15" customHeight="1">
      <c r="A96" s="19"/>
      <c r="B96" s="19"/>
      <c r="E96" s="19"/>
      <c r="F96" s="20"/>
      <c r="G96" s="20"/>
      <c r="H96" s="20"/>
      <c r="I96" s="20"/>
      <c r="J96" s="20"/>
      <c r="K96" s="20"/>
      <c r="L96" s="21"/>
      <c r="M96" s="21"/>
      <c r="N96" s="21"/>
      <c r="O96" s="21"/>
      <c r="P96" s="21"/>
      <c r="Q96" s="22"/>
      <c r="S96" s="21"/>
      <c r="T96" s="21"/>
      <c r="V96" s="2"/>
      <c r="W96" s="21"/>
      <c r="X96" s="21"/>
      <c r="Y96" s="5"/>
      <c r="Z96" s="5"/>
      <c r="AA96" s="5"/>
      <c r="AB96" s="5"/>
      <c r="AC96" s="5"/>
    </row>
    <row r="97" spans="1:29" customFormat="1" ht="15" customHeight="1">
      <c r="A97" s="19"/>
      <c r="B97" s="19"/>
      <c r="E97" s="19"/>
      <c r="F97" s="20"/>
      <c r="G97" s="20"/>
      <c r="H97" s="20"/>
      <c r="I97" s="20"/>
      <c r="J97" s="20"/>
      <c r="K97" s="20"/>
      <c r="L97" s="21"/>
      <c r="M97" s="21"/>
      <c r="N97" s="21"/>
      <c r="O97" s="21"/>
      <c r="P97" s="21"/>
      <c r="Q97" s="22"/>
      <c r="S97" s="21"/>
      <c r="T97" s="21"/>
      <c r="V97" s="2"/>
      <c r="W97" s="21"/>
      <c r="X97" s="21"/>
      <c r="Y97" s="5"/>
      <c r="Z97" s="5"/>
      <c r="AA97" s="5"/>
      <c r="AB97" s="5"/>
      <c r="AC97" s="5"/>
    </row>
    <row r="98" spans="1:29" customFormat="1" ht="15" customHeight="1">
      <c r="A98" s="19"/>
      <c r="B98" s="19"/>
      <c r="E98" s="19"/>
      <c r="F98" s="20"/>
      <c r="G98" s="20"/>
      <c r="H98" s="20"/>
      <c r="I98" s="20"/>
      <c r="J98" s="20"/>
      <c r="K98" s="20"/>
      <c r="L98" s="21"/>
      <c r="M98" s="21"/>
      <c r="N98" s="21"/>
      <c r="O98" s="21"/>
      <c r="P98" s="21"/>
      <c r="Q98" s="22"/>
      <c r="S98" s="21"/>
      <c r="T98" s="21"/>
      <c r="V98" s="2"/>
      <c r="W98" s="21"/>
      <c r="X98" s="21"/>
      <c r="Y98" s="5"/>
      <c r="Z98" s="5"/>
      <c r="AA98" s="5"/>
      <c r="AB98" s="5"/>
      <c r="AC98" s="5"/>
    </row>
    <row r="99" spans="1:29" customFormat="1" ht="15" customHeight="1">
      <c r="A99" s="19"/>
      <c r="B99" s="19"/>
      <c r="E99" s="19"/>
      <c r="F99" s="20"/>
      <c r="G99" s="20"/>
      <c r="H99" s="20"/>
      <c r="I99" s="20"/>
      <c r="J99" s="20"/>
      <c r="K99" s="20"/>
      <c r="L99" s="21"/>
      <c r="M99" s="21"/>
      <c r="N99" s="21"/>
      <c r="O99" s="21"/>
      <c r="P99" s="21"/>
      <c r="Q99" s="22"/>
      <c r="S99" s="21"/>
      <c r="T99" s="21"/>
      <c r="V99" s="2"/>
      <c r="W99" s="21"/>
      <c r="X99" s="21"/>
      <c r="Y99" s="5"/>
      <c r="Z99" s="5"/>
      <c r="AA99" s="5"/>
      <c r="AB99" s="5"/>
      <c r="AC99" s="5"/>
    </row>
    <row r="100" spans="1:29" customFormat="1" ht="15" customHeight="1">
      <c r="A100" s="19"/>
      <c r="B100" s="19"/>
      <c r="E100" s="19"/>
      <c r="F100" s="20"/>
      <c r="G100" s="20"/>
      <c r="H100" s="20"/>
      <c r="I100" s="20"/>
      <c r="J100" s="20"/>
      <c r="K100" s="20"/>
      <c r="L100" s="21"/>
      <c r="M100" s="21"/>
      <c r="N100" s="21"/>
      <c r="O100" s="21"/>
      <c r="P100" s="21"/>
      <c r="Q100" s="22"/>
      <c r="S100" s="21"/>
      <c r="T100" s="21"/>
      <c r="V100" s="2"/>
      <c r="W100" s="21"/>
      <c r="X100" s="21"/>
      <c r="Y100" s="5"/>
      <c r="Z100" s="5"/>
      <c r="AA100" s="5"/>
      <c r="AB100" s="5"/>
      <c r="AC100" s="5"/>
    </row>
  </sheetData>
  <mergeCells count="22">
    <mergeCell ref="G1:G7"/>
    <mergeCell ref="H1:K2"/>
    <mergeCell ref="A1:A7"/>
    <mergeCell ref="B1:B7"/>
    <mergeCell ref="D1:D7"/>
    <mergeCell ref="E1:E7"/>
    <mergeCell ref="F1:F7"/>
    <mergeCell ref="K5:K7"/>
    <mergeCell ref="O5:O7"/>
    <mergeCell ref="X1:X7"/>
    <mergeCell ref="Y1:Y7"/>
    <mergeCell ref="H3:K4"/>
    <mergeCell ref="L3:O4"/>
    <mergeCell ref="T3:T7"/>
    <mergeCell ref="U3:U7"/>
    <mergeCell ref="V3:V7"/>
    <mergeCell ref="W3:W7"/>
    <mergeCell ref="L1:Q2"/>
    <mergeCell ref="R1:R7"/>
    <mergeCell ref="S1:S7"/>
    <mergeCell ref="T1:U2"/>
    <mergeCell ref="V1:W2"/>
  </mergeCells>
  <pageMargins left="0.70866141732283472" right="0.70866141732283472" top="0.74803149606299213" bottom="0.74803149606299213" header="0.31496062992125984" footer="0.31496062992125984"/>
  <pageSetup paperSize="9" firstPageNumber="7" pageOrder="overThenDown" orientation="landscape" useFirstPageNumber="1" r:id="rId1"/>
  <headerFooter>
    <oddFooter>&amp;LИнж,БП-КЛП-Утил_допълн&amp;CСписък № 8 за допълнение и изменение&amp;R&amp;P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0"/>
  <sheetViews>
    <sheetView topLeftCell="B40" zoomScaleNormal="100" workbookViewId="0">
      <selection activeCell="C60" sqref="C60"/>
    </sheetView>
  </sheetViews>
  <sheetFormatPr defaultRowHeight="18.75"/>
  <cols>
    <col min="1" max="1" width="5.28515625" style="42" customWidth="1"/>
    <col min="2" max="2" width="13.7109375" style="190" customWidth="1"/>
    <col min="3" max="3" width="48.85546875" style="44" customWidth="1"/>
    <col min="4" max="4" width="4.140625" style="43" customWidth="1"/>
    <col min="5" max="5" width="3.85546875" style="43" customWidth="1"/>
    <col min="6" max="6" width="4.85546875" style="43" customWidth="1"/>
    <col min="7" max="7" width="8.7109375" style="43" customWidth="1"/>
    <col min="8" max="8" width="5" style="42" customWidth="1"/>
    <col min="9" max="9" width="4.7109375" style="42" customWidth="1"/>
    <col min="10" max="10" width="5.85546875" style="42" customWidth="1"/>
    <col min="11" max="11" width="6.7109375" style="42" customWidth="1"/>
    <col min="12" max="13" width="5" style="42" customWidth="1"/>
    <col min="14" max="14" width="4.85546875" style="42" customWidth="1"/>
    <col min="15" max="15" width="5" style="42" customWidth="1"/>
    <col min="16" max="16" width="4.85546875" style="43" customWidth="1"/>
    <col min="17" max="17" width="4.7109375" style="43" customWidth="1"/>
    <col min="18" max="19" width="6.28515625" style="43" customWidth="1"/>
    <col min="20" max="20" width="4.85546875" style="42" customWidth="1"/>
    <col min="21" max="21" width="4.5703125" style="42" customWidth="1"/>
    <col min="22" max="22" width="6" style="42" customWidth="1"/>
    <col min="23" max="23" width="6.85546875" style="42" customWidth="1"/>
    <col min="24" max="24" width="4.5703125" style="42" customWidth="1"/>
    <col min="25" max="25" width="4.7109375" style="42" customWidth="1"/>
    <col min="26" max="26" width="5" style="42" customWidth="1"/>
    <col min="27" max="27" width="6.5703125" style="42" customWidth="1"/>
    <col min="28" max="28" width="4.85546875" style="42" customWidth="1"/>
    <col min="29" max="29" width="4.5703125" style="42" customWidth="1"/>
    <col min="30" max="30" width="6.28515625" style="45" customWidth="1"/>
    <col min="31" max="31" width="7.140625" style="42" customWidth="1"/>
    <col min="32" max="32" width="8.28515625" style="89" customWidth="1"/>
    <col min="33" max="33" width="9.42578125" style="89" customWidth="1"/>
    <col min="34" max="34" width="6.140625" style="42" customWidth="1"/>
    <col min="35" max="35" width="5.42578125" style="42" customWidth="1"/>
    <col min="36" max="36" width="6.28515625" style="42" customWidth="1"/>
    <col min="37" max="37" width="7.28515625" style="43" customWidth="1"/>
    <col min="38" max="38" width="7.85546875" style="43" customWidth="1"/>
    <col min="39" max="39" width="6.7109375" style="43" customWidth="1"/>
    <col min="40" max="40" width="10" style="43" customWidth="1"/>
    <col min="41" max="41" width="6.28515625" style="42" customWidth="1"/>
    <col min="42" max="53" width="9.140625" style="42"/>
    <col min="54" max="54" width="9" style="42" customWidth="1"/>
    <col min="55" max="57" width="9.140625" style="42" hidden="1" customWidth="1"/>
    <col min="58" max="256" width="9.140625" style="42"/>
    <col min="257" max="257" width="6.140625" style="42" customWidth="1"/>
    <col min="258" max="258" width="18.5703125" style="42" customWidth="1"/>
    <col min="259" max="259" width="66.5703125" style="42" customWidth="1"/>
    <col min="260" max="260" width="8" style="42" customWidth="1"/>
    <col min="261" max="261" width="7.28515625" style="42" customWidth="1"/>
    <col min="262" max="262" width="6.85546875" style="42" customWidth="1"/>
    <col min="263" max="263" width="7.140625" style="42" customWidth="1"/>
    <col min="264" max="265" width="6.28515625" style="42" customWidth="1"/>
    <col min="266" max="266" width="9.42578125" style="42" customWidth="1"/>
    <col min="267" max="267" width="9.28515625" style="42" customWidth="1"/>
    <col min="268" max="271" width="6.28515625" style="42" customWidth="1"/>
    <col min="272" max="273" width="7.28515625" style="42" customWidth="1"/>
    <col min="274" max="274" width="8.5703125" style="42" customWidth="1"/>
    <col min="275" max="275" width="8.42578125" style="42" customWidth="1"/>
    <col min="276" max="276" width="7.42578125" style="42" customWidth="1"/>
    <col min="277" max="277" width="7.28515625" style="42" customWidth="1"/>
    <col min="278" max="278" width="9.5703125" style="42" customWidth="1"/>
    <col min="279" max="283" width="8" style="42" customWidth="1"/>
    <col min="284" max="284" width="9.140625" style="42" customWidth="1"/>
    <col min="285" max="285" width="8.42578125" style="42" customWidth="1"/>
    <col min="286" max="287" width="10.7109375" style="42" customWidth="1"/>
    <col min="288" max="288" width="12.28515625" style="42" bestFit="1" customWidth="1"/>
    <col min="289" max="289" width="11.85546875" style="42" bestFit="1" customWidth="1"/>
    <col min="290" max="290" width="6.140625" style="42" customWidth="1"/>
    <col min="291" max="291" width="5.42578125" style="42" customWidth="1"/>
    <col min="292" max="292" width="6.28515625" style="42" customWidth="1"/>
    <col min="293" max="293" width="7.28515625" style="42" customWidth="1"/>
    <col min="294" max="294" width="7.85546875" style="42" customWidth="1"/>
    <col min="295" max="295" width="6.7109375" style="42" customWidth="1"/>
    <col min="296" max="296" width="10" style="42" customWidth="1"/>
    <col min="297" max="297" width="6.28515625" style="42" customWidth="1"/>
    <col min="298" max="512" width="9.140625" style="42"/>
    <col min="513" max="513" width="6.140625" style="42" customWidth="1"/>
    <col min="514" max="514" width="18.5703125" style="42" customWidth="1"/>
    <col min="515" max="515" width="66.5703125" style="42" customWidth="1"/>
    <col min="516" max="516" width="8" style="42" customWidth="1"/>
    <col min="517" max="517" width="7.28515625" style="42" customWidth="1"/>
    <col min="518" max="518" width="6.85546875" style="42" customWidth="1"/>
    <col min="519" max="519" width="7.140625" style="42" customWidth="1"/>
    <col min="520" max="521" width="6.28515625" style="42" customWidth="1"/>
    <col min="522" max="522" width="9.42578125" style="42" customWidth="1"/>
    <col min="523" max="523" width="9.28515625" style="42" customWidth="1"/>
    <col min="524" max="527" width="6.28515625" style="42" customWidth="1"/>
    <col min="528" max="529" width="7.28515625" style="42" customWidth="1"/>
    <col min="530" max="530" width="8.5703125" style="42" customWidth="1"/>
    <col min="531" max="531" width="8.42578125" style="42" customWidth="1"/>
    <col min="532" max="532" width="7.42578125" style="42" customWidth="1"/>
    <col min="533" max="533" width="7.28515625" style="42" customWidth="1"/>
    <col min="534" max="534" width="9.5703125" style="42" customWidth="1"/>
    <col min="535" max="539" width="8" style="42" customWidth="1"/>
    <col min="540" max="540" width="9.140625" style="42" customWidth="1"/>
    <col min="541" max="541" width="8.42578125" style="42" customWidth="1"/>
    <col min="542" max="543" width="10.7109375" style="42" customWidth="1"/>
    <col min="544" max="544" width="12.28515625" style="42" bestFit="1" customWidth="1"/>
    <col min="545" max="545" width="11.85546875" style="42" bestFit="1" customWidth="1"/>
    <col min="546" max="546" width="6.140625" style="42" customWidth="1"/>
    <col min="547" max="547" width="5.42578125" style="42" customWidth="1"/>
    <col min="548" max="548" width="6.28515625" style="42" customWidth="1"/>
    <col min="549" max="549" width="7.28515625" style="42" customWidth="1"/>
    <col min="550" max="550" width="7.85546875" style="42" customWidth="1"/>
    <col min="551" max="551" width="6.7109375" style="42" customWidth="1"/>
    <col min="552" max="552" width="10" style="42" customWidth="1"/>
    <col min="553" max="553" width="6.28515625" style="42" customWidth="1"/>
    <col min="554" max="768" width="9.140625" style="42"/>
    <col min="769" max="769" width="6.140625" style="42" customWidth="1"/>
    <col min="770" max="770" width="18.5703125" style="42" customWidth="1"/>
    <col min="771" max="771" width="66.5703125" style="42" customWidth="1"/>
    <col min="772" max="772" width="8" style="42" customWidth="1"/>
    <col min="773" max="773" width="7.28515625" style="42" customWidth="1"/>
    <col min="774" max="774" width="6.85546875" style="42" customWidth="1"/>
    <col min="775" max="775" width="7.140625" style="42" customWidth="1"/>
    <col min="776" max="777" width="6.28515625" style="42" customWidth="1"/>
    <col min="778" max="778" width="9.42578125" style="42" customWidth="1"/>
    <col min="779" max="779" width="9.28515625" style="42" customWidth="1"/>
    <col min="780" max="783" width="6.28515625" style="42" customWidth="1"/>
    <col min="784" max="785" width="7.28515625" style="42" customWidth="1"/>
    <col min="786" max="786" width="8.5703125" style="42" customWidth="1"/>
    <col min="787" max="787" width="8.42578125" style="42" customWidth="1"/>
    <col min="788" max="788" width="7.42578125" style="42" customWidth="1"/>
    <col min="789" max="789" width="7.28515625" style="42" customWidth="1"/>
    <col min="790" max="790" width="9.5703125" style="42" customWidth="1"/>
    <col min="791" max="795" width="8" style="42" customWidth="1"/>
    <col min="796" max="796" width="9.140625" style="42" customWidth="1"/>
    <col min="797" max="797" width="8.42578125" style="42" customWidth="1"/>
    <col min="798" max="799" width="10.7109375" style="42" customWidth="1"/>
    <col min="800" max="800" width="12.28515625" style="42" bestFit="1" customWidth="1"/>
    <col min="801" max="801" width="11.85546875" style="42" bestFit="1" customWidth="1"/>
    <col min="802" max="802" width="6.140625" style="42" customWidth="1"/>
    <col min="803" max="803" width="5.42578125" style="42" customWidth="1"/>
    <col min="804" max="804" width="6.28515625" style="42" customWidth="1"/>
    <col min="805" max="805" width="7.28515625" style="42" customWidth="1"/>
    <col min="806" max="806" width="7.85546875" style="42" customWidth="1"/>
    <col min="807" max="807" width="6.7109375" style="42" customWidth="1"/>
    <col min="808" max="808" width="10" style="42" customWidth="1"/>
    <col min="809" max="809" width="6.28515625" style="42" customWidth="1"/>
    <col min="810" max="1024" width="9.140625" style="42"/>
    <col min="1025" max="1025" width="6.140625" style="42" customWidth="1"/>
    <col min="1026" max="1026" width="18.5703125" style="42" customWidth="1"/>
    <col min="1027" max="1027" width="66.5703125" style="42" customWidth="1"/>
    <col min="1028" max="1028" width="8" style="42" customWidth="1"/>
    <col min="1029" max="1029" width="7.28515625" style="42" customWidth="1"/>
    <col min="1030" max="1030" width="6.85546875" style="42" customWidth="1"/>
    <col min="1031" max="1031" width="7.140625" style="42" customWidth="1"/>
    <col min="1032" max="1033" width="6.28515625" style="42" customWidth="1"/>
    <col min="1034" max="1034" width="9.42578125" style="42" customWidth="1"/>
    <col min="1035" max="1035" width="9.28515625" style="42" customWidth="1"/>
    <col min="1036" max="1039" width="6.28515625" style="42" customWidth="1"/>
    <col min="1040" max="1041" width="7.28515625" style="42" customWidth="1"/>
    <col min="1042" max="1042" width="8.5703125" style="42" customWidth="1"/>
    <col min="1043" max="1043" width="8.42578125" style="42" customWidth="1"/>
    <col min="1044" max="1044" width="7.42578125" style="42" customWidth="1"/>
    <col min="1045" max="1045" width="7.28515625" style="42" customWidth="1"/>
    <col min="1046" max="1046" width="9.5703125" style="42" customWidth="1"/>
    <col min="1047" max="1051" width="8" style="42" customWidth="1"/>
    <col min="1052" max="1052" width="9.140625" style="42" customWidth="1"/>
    <col min="1053" max="1053" width="8.42578125" style="42" customWidth="1"/>
    <col min="1054" max="1055" width="10.7109375" style="42" customWidth="1"/>
    <col min="1056" max="1056" width="12.28515625" style="42" bestFit="1" customWidth="1"/>
    <col min="1057" max="1057" width="11.85546875" style="42" bestFit="1" customWidth="1"/>
    <col min="1058" max="1058" width="6.140625" style="42" customWidth="1"/>
    <col min="1059" max="1059" width="5.42578125" style="42" customWidth="1"/>
    <col min="1060" max="1060" width="6.28515625" style="42" customWidth="1"/>
    <col min="1061" max="1061" width="7.28515625" style="42" customWidth="1"/>
    <col min="1062" max="1062" width="7.85546875" style="42" customWidth="1"/>
    <col min="1063" max="1063" width="6.7109375" style="42" customWidth="1"/>
    <col min="1064" max="1064" width="10" style="42" customWidth="1"/>
    <col min="1065" max="1065" width="6.28515625" style="42" customWidth="1"/>
    <col min="1066" max="1280" width="9.140625" style="42"/>
    <col min="1281" max="1281" width="6.140625" style="42" customWidth="1"/>
    <col min="1282" max="1282" width="18.5703125" style="42" customWidth="1"/>
    <col min="1283" max="1283" width="66.5703125" style="42" customWidth="1"/>
    <col min="1284" max="1284" width="8" style="42" customWidth="1"/>
    <col min="1285" max="1285" width="7.28515625" style="42" customWidth="1"/>
    <col min="1286" max="1286" width="6.85546875" style="42" customWidth="1"/>
    <col min="1287" max="1287" width="7.140625" style="42" customWidth="1"/>
    <col min="1288" max="1289" width="6.28515625" style="42" customWidth="1"/>
    <col min="1290" max="1290" width="9.42578125" style="42" customWidth="1"/>
    <col min="1291" max="1291" width="9.28515625" style="42" customWidth="1"/>
    <col min="1292" max="1295" width="6.28515625" style="42" customWidth="1"/>
    <col min="1296" max="1297" width="7.28515625" style="42" customWidth="1"/>
    <col min="1298" max="1298" width="8.5703125" style="42" customWidth="1"/>
    <col min="1299" max="1299" width="8.42578125" style="42" customWidth="1"/>
    <col min="1300" max="1300" width="7.42578125" style="42" customWidth="1"/>
    <col min="1301" max="1301" width="7.28515625" style="42" customWidth="1"/>
    <col min="1302" max="1302" width="9.5703125" style="42" customWidth="1"/>
    <col min="1303" max="1307" width="8" style="42" customWidth="1"/>
    <col min="1308" max="1308" width="9.140625" style="42" customWidth="1"/>
    <col min="1309" max="1309" width="8.42578125" style="42" customWidth="1"/>
    <col min="1310" max="1311" width="10.7109375" style="42" customWidth="1"/>
    <col min="1312" max="1312" width="12.28515625" style="42" bestFit="1" customWidth="1"/>
    <col min="1313" max="1313" width="11.85546875" style="42" bestFit="1" customWidth="1"/>
    <col min="1314" max="1314" width="6.140625" style="42" customWidth="1"/>
    <col min="1315" max="1315" width="5.42578125" style="42" customWidth="1"/>
    <col min="1316" max="1316" width="6.28515625" style="42" customWidth="1"/>
    <col min="1317" max="1317" width="7.28515625" style="42" customWidth="1"/>
    <col min="1318" max="1318" width="7.85546875" style="42" customWidth="1"/>
    <col min="1319" max="1319" width="6.7109375" style="42" customWidth="1"/>
    <col min="1320" max="1320" width="10" style="42" customWidth="1"/>
    <col min="1321" max="1321" width="6.28515625" style="42" customWidth="1"/>
    <col min="1322" max="1536" width="9.140625" style="42"/>
    <col min="1537" max="1537" width="6.140625" style="42" customWidth="1"/>
    <col min="1538" max="1538" width="18.5703125" style="42" customWidth="1"/>
    <col min="1539" max="1539" width="66.5703125" style="42" customWidth="1"/>
    <col min="1540" max="1540" width="8" style="42" customWidth="1"/>
    <col min="1541" max="1541" width="7.28515625" style="42" customWidth="1"/>
    <col min="1542" max="1542" width="6.85546875" style="42" customWidth="1"/>
    <col min="1543" max="1543" width="7.140625" style="42" customWidth="1"/>
    <col min="1544" max="1545" width="6.28515625" style="42" customWidth="1"/>
    <col min="1546" max="1546" width="9.42578125" style="42" customWidth="1"/>
    <col min="1547" max="1547" width="9.28515625" style="42" customWidth="1"/>
    <col min="1548" max="1551" width="6.28515625" style="42" customWidth="1"/>
    <col min="1552" max="1553" width="7.28515625" style="42" customWidth="1"/>
    <col min="1554" max="1554" width="8.5703125" style="42" customWidth="1"/>
    <col min="1555" max="1555" width="8.42578125" style="42" customWidth="1"/>
    <col min="1556" max="1556" width="7.42578125" style="42" customWidth="1"/>
    <col min="1557" max="1557" width="7.28515625" style="42" customWidth="1"/>
    <col min="1558" max="1558" width="9.5703125" style="42" customWidth="1"/>
    <col min="1559" max="1563" width="8" style="42" customWidth="1"/>
    <col min="1564" max="1564" width="9.140625" style="42" customWidth="1"/>
    <col min="1565" max="1565" width="8.42578125" style="42" customWidth="1"/>
    <col min="1566" max="1567" width="10.7109375" style="42" customWidth="1"/>
    <col min="1568" max="1568" width="12.28515625" style="42" bestFit="1" customWidth="1"/>
    <col min="1569" max="1569" width="11.85546875" style="42" bestFit="1" customWidth="1"/>
    <col min="1570" max="1570" width="6.140625" style="42" customWidth="1"/>
    <col min="1571" max="1571" width="5.42578125" style="42" customWidth="1"/>
    <col min="1572" max="1572" width="6.28515625" style="42" customWidth="1"/>
    <col min="1573" max="1573" width="7.28515625" style="42" customWidth="1"/>
    <col min="1574" max="1574" width="7.85546875" style="42" customWidth="1"/>
    <col min="1575" max="1575" width="6.7109375" style="42" customWidth="1"/>
    <col min="1576" max="1576" width="10" style="42" customWidth="1"/>
    <col min="1577" max="1577" width="6.28515625" style="42" customWidth="1"/>
    <col min="1578" max="1792" width="9.140625" style="42"/>
    <col min="1793" max="1793" width="6.140625" style="42" customWidth="1"/>
    <col min="1794" max="1794" width="18.5703125" style="42" customWidth="1"/>
    <col min="1795" max="1795" width="66.5703125" style="42" customWidth="1"/>
    <col min="1796" max="1796" width="8" style="42" customWidth="1"/>
    <col min="1797" max="1797" width="7.28515625" style="42" customWidth="1"/>
    <col min="1798" max="1798" width="6.85546875" style="42" customWidth="1"/>
    <col min="1799" max="1799" width="7.140625" style="42" customWidth="1"/>
    <col min="1800" max="1801" width="6.28515625" style="42" customWidth="1"/>
    <col min="1802" max="1802" width="9.42578125" style="42" customWidth="1"/>
    <col min="1803" max="1803" width="9.28515625" style="42" customWidth="1"/>
    <col min="1804" max="1807" width="6.28515625" style="42" customWidth="1"/>
    <col min="1808" max="1809" width="7.28515625" style="42" customWidth="1"/>
    <col min="1810" max="1810" width="8.5703125" style="42" customWidth="1"/>
    <col min="1811" max="1811" width="8.42578125" style="42" customWidth="1"/>
    <col min="1812" max="1812" width="7.42578125" style="42" customWidth="1"/>
    <col min="1813" max="1813" width="7.28515625" style="42" customWidth="1"/>
    <col min="1814" max="1814" width="9.5703125" style="42" customWidth="1"/>
    <col min="1815" max="1819" width="8" style="42" customWidth="1"/>
    <col min="1820" max="1820" width="9.140625" style="42" customWidth="1"/>
    <col min="1821" max="1821" width="8.42578125" style="42" customWidth="1"/>
    <col min="1822" max="1823" width="10.7109375" style="42" customWidth="1"/>
    <col min="1824" max="1824" width="12.28515625" style="42" bestFit="1" customWidth="1"/>
    <col min="1825" max="1825" width="11.85546875" style="42" bestFit="1" customWidth="1"/>
    <col min="1826" max="1826" width="6.140625" style="42" customWidth="1"/>
    <col min="1827" max="1827" width="5.42578125" style="42" customWidth="1"/>
    <col min="1828" max="1828" width="6.28515625" style="42" customWidth="1"/>
    <col min="1829" max="1829" width="7.28515625" style="42" customWidth="1"/>
    <col min="1830" max="1830" width="7.85546875" style="42" customWidth="1"/>
    <col min="1831" max="1831" width="6.7109375" style="42" customWidth="1"/>
    <col min="1832" max="1832" width="10" style="42" customWidth="1"/>
    <col min="1833" max="1833" width="6.28515625" style="42" customWidth="1"/>
    <col min="1834" max="2048" width="9.140625" style="42"/>
    <col min="2049" max="2049" width="6.140625" style="42" customWidth="1"/>
    <col min="2050" max="2050" width="18.5703125" style="42" customWidth="1"/>
    <col min="2051" max="2051" width="66.5703125" style="42" customWidth="1"/>
    <col min="2052" max="2052" width="8" style="42" customWidth="1"/>
    <col min="2053" max="2053" width="7.28515625" style="42" customWidth="1"/>
    <col min="2054" max="2054" width="6.85546875" style="42" customWidth="1"/>
    <col min="2055" max="2055" width="7.140625" style="42" customWidth="1"/>
    <col min="2056" max="2057" width="6.28515625" style="42" customWidth="1"/>
    <col min="2058" max="2058" width="9.42578125" style="42" customWidth="1"/>
    <col min="2059" max="2059" width="9.28515625" style="42" customWidth="1"/>
    <col min="2060" max="2063" width="6.28515625" style="42" customWidth="1"/>
    <col min="2064" max="2065" width="7.28515625" style="42" customWidth="1"/>
    <col min="2066" max="2066" width="8.5703125" style="42" customWidth="1"/>
    <col min="2067" max="2067" width="8.42578125" style="42" customWidth="1"/>
    <col min="2068" max="2068" width="7.42578125" style="42" customWidth="1"/>
    <col min="2069" max="2069" width="7.28515625" style="42" customWidth="1"/>
    <col min="2070" max="2070" width="9.5703125" style="42" customWidth="1"/>
    <col min="2071" max="2075" width="8" style="42" customWidth="1"/>
    <col min="2076" max="2076" width="9.140625" style="42" customWidth="1"/>
    <col min="2077" max="2077" width="8.42578125" style="42" customWidth="1"/>
    <col min="2078" max="2079" width="10.7109375" style="42" customWidth="1"/>
    <col min="2080" max="2080" width="12.28515625" style="42" bestFit="1" customWidth="1"/>
    <col min="2081" max="2081" width="11.85546875" style="42" bestFit="1" customWidth="1"/>
    <col min="2082" max="2082" width="6.140625" style="42" customWidth="1"/>
    <col min="2083" max="2083" width="5.42578125" style="42" customWidth="1"/>
    <col min="2084" max="2084" width="6.28515625" style="42" customWidth="1"/>
    <col min="2085" max="2085" width="7.28515625" style="42" customWidth="1"/>
    <col min="2086" max="2086" width="7.85546875" style="42" customWidth="1"/>
    <col min="2087" max="2087" width="6.7109375" style="42" customWidth="1"/>
    <col min="2088" max="2088" width="10" style="42" customWidth="1"/>
    <col min="2089" max="2089" width="6.28515625" style="42" customWidth="1"/>
    <col min="2090" max="2304" width="9.140625" style="42"/>
    <col min="2305" max="2305" width="6.140625" style="42" customWidth="1"/>
    <col min="2306" max="2306" width="18.5703125" style="42" customWidth="1"/>
    <col min="2307" max="2307" width="66.5703125" style="42" customWidth="1"/>
    <col min="2308" max="2308" width="8" style="42" customWidth="1"/>
    <col min="2309" max="2309" width="7.28515625" style="42" customWidth="1"/>
    <col min="2310" max="2310" width="6.85546875" style="42" customWidth="1"/>
    <col min="2311" max="2311" width="7.140625" style="42" customWidth="1"/>
    <col min="2312" max="2313" width="6.28515625" style="42" customWidth="1"/>
    <col min="2314" max="2314" width="9.42578125" style="42" customWidth="1"/>
    <col min="2315" max="2315" width="9.28515625" style="42" customWidth="1"/>
    <col min="2316" max="2319" width="6.28515625" style="42" customWidth="1"/>
    <col min="2320" max="2321" width="7.28515625" style="42" customWidth="1"/>
    <col min="2322" max="2322" width="8.5703125" style="42" customWidth="1"/>
    <col min="2323" max="2323" width="8.42578125" style="42" customWidth="1"/>
    <col min="2324" max="2324" width="7.42578125" style="42" customWidth="1"/>
    <col min="2325" max="2325" width="7.28515625" style="42" customWidth="1"/>
    <col min="2326" max="2326" width="9.5703125" style="42" customWidth="1"/>
    <col min="2327" max="2331" width="8" style="42" customWidth="1"/>
    <col min="2332" max="2332" width="9.140625" style="42" customWidth="1"/>
    <col min="2333" max="2333" width="8.42578125" style="42" customWidth="1"/>
    <col min="2334" max="2335" width="10.7109375" style="42" customWidth="1"/>
    <col min="2336" max="2336" width="12.28515625" style="42" bestFit="1" customWidth="1"/>
    <col min="2337" max="2337" width="11.85546875" style="42" bestFit="1" customWidth="1"/>
    <col min="2338" max="2338" width="6.140625" style="42" customWidth="1"/>
    <col min="2339" max="2339" width="5.42578125" style="42" customWidth="1"/>
    <col min="2340" max="2340" width="6.28515625" style="42" customWidth="1"/>
    <col min="2341" max="2341" width="7.28515625" style="42" customWidth="1"/>
    <col min="2342" max="2342" width="7.85546875" style="42" customWidth="1"/>
    <col min="2343" max="2343" width="6.7109375" style="42" customWidth="1"/>
    <col min="2344" max="2344" width="10" style="42" customWidth="1"/>
    <col min="2345" max="2345" width="6.28515625" style="42" customWidth="1"/>
    <col min="2346" max="2560" width="9.140625" style="42"/>
    <col min="2561" max="2561" width="6.140625" style="42" customWidth="1"/>
    <col min="2562" max="2562" width="18.5703125" style="42" customWidth="1"/>
    <col min="2563" max="2563" width="66.5703125" style="42" customWidth="1"/>
    <col min="2564" max="2564" width="8" style="42" customWidth="1"/>
    <col min="2565" max="2565" width="7.28515625" style="42" customWidth="1"/>
    <col min="2566" max="2566" width="6.85546875" style="42" customWidth="1"/>
    <col min="2567" max="2567" width="7.140625" style="42" customWidth="1"/>
    <col min="2568" max="2569" width="6.28515625" style="42" customWidth="1"/>
    <col min="2570" max="2570" width="9.42578125" style="42" customWidth="1"/>
    <col min="2571" max="2571" width="9.28515625" style="42" customWidth="1"/>
    <col min="2572" max="2575" width="6.28515625" style="42" customWidth="1"/>
    <col min="2576" max="2577" width="7.28515625" style="42" customWidth="1"/>
    <col min="2578" max="2578" width="8.5703125" style="42" customWidth="1"/>
    <col min="2579" max="2579" width="8.42578125" style="42" customWidth="1"/>
    <col min="2580" max="2580" width="7.42578125" style="42" customWidth="1"/>
    <col min="2581" max="2581" width="7.28515625" style="42" customWidth="1"/>
    <col min="2582" max="2582" width="9.5703125" style="42" customWidth="1"/>
    <col min="2583" max="2587" width="8" style="42" customWidth="1"/>
    <col min="2588" max="2588" width="9.140625" style="42" customWidth="1"/>
    <col min="2589" max="2589" width="8.42578125" style="42" customWidth="1"/>
    <col min="2590" max="2591" width="10.7109375" style="42" customWidth="1"/>
    <col min="2592" max="2592" width="12.28515625" style="42" bestFit="1" customWidth="1"/>
    <col min="2593" max="2593" width="11.85546875" style="42" bestFit="1" customWidth="1"/>
    <col min="2594" max="2594" width="6.140625" style="42" customWidth="1"/>
    <col min="2595" max="2595" width="5.42578125" style="42" customWidth="1"/>
    <col min="2596" max="2596" width="6.28515625" style="42" customWidth="1"/>
    <col min="2597" max="2597" width="7.28515625" style="42" customWidth="1"/>
    <col min="2598" max="2598" width="7.85546875" style="42" customWidth="1"/>
    <col min="2599" max="2599" width="6.7109375" style="42" customWidth="1"/>
    <col min="2600" max="2600" width="10" style="42" customWidth="1"/>
    <col min="2601" max="2601" width="6.28515625" style="42" customWidth="1"/>
    <col min="2602" max="2816" width="9.140625" style="42"/>
    <col min="2817" max="2817" width="6.140625" style="42" customWidth="1"/>
    <col min="2818" max="2818" width="18.5703125" style="42" customWidth="1"/>
    <col min="2819" max="2819" width="66.5703125" style="42" customWidth="1"/>
    <col min="2820" max="2820" width="8" style="42" customWidth="1"/>
    <col min="2821" max="2821" width="7.28515625" style="42" customWidth="1"/>
    <col min="2822" max="2822" width="6.85546875" style="42" customWidth="1"/>
    <col min="2823" max="2823" width="7.140625" style="42" customWidth="1"/>
    <col min="2824" max="2825" width="6.28515625" style="42" customWidth="1"/>
    <col min="2826" max="2826" width="9.42578125" style="42" customWidth="1"/>
    <col min="2827" max="2827" width="9.28515625" style="42" customWidth="1"/>
    <col min="2828" max="2831" width="6.28515625" style="42" customWidth="1"/>
    <col min="2832" max="2833" width="7.28515625" style="42" customWidth="1"/>
    <col min="2834" max="2834" width="8.5703125" style="42" customWidth="1"/>
    <col min="2835" max="2835" width="8.42578125" style="42" customWidth="1"/>
    <col min="2836" max="2836" width="7.42578125" style="42" customWidth="1"/>
    <col min="2837" max="2837" width="7.28515625" style="42" customWidth="1"/>
    <col min="2838" max="2838" width="9.5703125" style="42" customWidth="1"/>
    <col min="2839" max="2843" width="8" style="42" customWidth="1"/>
    <col min="2844" max="2844" width="9.140625" style="42" customWidth="1"/>
    <col min="2845" max="2845" width="8.42578125" style="42" customWidth="1"/>
    <col min="2846" max="2847" width="10.7109375" style="42" customWidth="1"/>
    <col min="2848" max="2848" width="12.28515625" style="42" bestFit="1" customWidth="1"/>
    <col min="2849" max="2849" width="11.85546875" style="42" bestFit="1" customWidth="1"/>
    <col min="2850" max="2850" width="6.140625" style="42" customWidth="1"/>
    <col min="2851" max="2851" width="5.42578125" style="42" customWidth="1"/>
    <col min="2852" max="2852" width="6.28515625" style="42" customWidth="1"/>
    <col min="2853" max="2853" width="7.28515625" style="42" customWidth="1"/>
    <col min="2854" max="2854" width="7.85546875" style="42" customWidth="1"/>
    <col min="2855" max="2855" width="6.7109375" style="42" customWidth="1"/>
    <col min="2856" max="2856" width="10" style="42" customWidth="1"/>
    <col min="2857" max="2857" width="6.28515625" style="42" customWidth="1"/>
    <col min="2858" max="3072" width="9.140625" style="42"/>
    <col min="3073" max="3073" width="6.140625" style="42" customWidth="1"/>
    <col min="3074" max="3074" width="18.5703125" style="42" customWidth="1"/>
    <col min="3075" max="3075" width="66.5703125" style="42" customWidth="1"/>
    <col min="3076" max="3076" width="8" style="42" customWidth="1"/>
    <col min="3077" max="3077" width="7.28515625" style="42" customWidth="1"/>
    <col min="3078" max="3078" width="6.85546875" style="42" customWidth="1"/>
    <col min="3079" max="3079" width="7.140625" style="42" customWidth="1"/>
    <col min="3080" max="3081" width="6.28515625" style="42" customWidth="1"/>
    <col min="3082" max="3082" width="9.42578125" style="42" customWidth="1"/>
    <col min="3083" max="3083" width="9.28515625" style="42" customWidth="1"/>
    <col min="3084" max="3087" width="6.28515625" style="42" customWidth="1"/>
    <col min="3088" max="3089" width="7.28515625" style="42" customWidth="1"/>
    <col min="3090" max="3090" width="8.5703125" style="42" customWidth="1"/>
    <col min="3091" max="3091" width="8.42578125" style="42" customWidth="1"/>
    <col min="3092" max="3092" width="7.42578125" style="42" customWidth="1"/>
    <col min="3093" max="3093" width="7.28515625" style="42" customWidth="1"/>
    <col min="3094" max="3094" width="9.5703125" style="42" customWidth="1"/>
    <col min="3095" max="3099" width="8" style="42" customWidth="1"/>
    <col min="3100" max="3100" width="9.140625" style="42" customWidth="1"/>
    <col min="3101" max="3101" width="8.42578125" style="42" customWidth="1"/>
    <col min="3102" max="3103" width="10.7109375" style="42" customWidth="1"/>
    <col min="3104" max="3104" width="12.28515625" style="42" bestFit="1" customWidth="1"/>
    <col min="3105" max="3105" width="11.85546875" style="42" bestFit="1" customWidth="1"/>
    <col min="3106" max="3106" width="6.140625" style="42" customWidth="1"/>
    <col min="3107" max="3107" width="5.42578125" style="42" customWidth="1"/>
    <col min="3108" max="3108" width="6.28515625" style="42" customWidth="1"/>
    <col min="3109" max="3109" width="7.28515625" style="42" customWidth="1"/>
    <col min="3110" max="3110" width="7.85546875" style="42" customWidth="1"/>
    <col min="3111" max="3111" width="6.7109375" style="42" customWidth="1"/>
    <col min="3112" max="3112" width="10" style="42" customWidth="1"/>
    <col min="3113" max="3113" width="6.28515625" style="42" customWidth="1"/>
    <col min="3114" max="3328" width="9.140625" style="42"/>
    <col min="3329" max="3329" width="6.140625" style="42" customWidth="1"/>
    <col min="3330" max="3330" width="18.5703125" style="42" customWidth="1"/>
    <col min="3331" max="3331" width="66.5703125" style="42" customWidth="1"/>
    <col min="3332" max="3332" width="8" style="42" customWidth="1"/>
    <col min="3333" max="3333" width="7.28515625" style="42" customWidth="1"/>
    <col min="3334" max="3334" width="6.85546875" style="42" customWidth="1"/>
    <col min="3335" max="3335" width="7.140625" style="42" customWidth="1"/>
    <col min="3336" max="3337" width="6.28515625" style="42" customWidth="1"/>
    <col min="3338" max="3338" width="9.42578125" style="42" customWidth="1"/>
    <col min="3339" max="3339" width="9.28515625" style="42" customWidth="1"/>
    <col min="3340" max="3343" width="6.28515625" style="42" customWidth="1"/>
    <col min="3344" max="3345" width="7.28515625" style="42" customWidth="1"/>
    <col min="3346" max="3346" width="8.5703125" style="42" customWidth="1"/>
    <col min="3347" max="3347" width="8.42578125" style="42" customWidth="1"/>
    <col min="3348" max="3348" width="7.42578125" style="42" customWidth="1"/>
    <col min="3349" max="3349" width="7.28515625" style="42" customWidth="1"/>
    <col min="3350" max="3350" width="9.5703125" style="42" customWidth="1"/>
    <col min="3351" max="3355" width="8" style="42" customWidth="1"/>
    <col min="3356" max="3356" width="9.140625" style="42" customWidth="1"/>
    <col min="3357" max="3357" width="8.42578125" style="42" customWidth="1"/>
    <col min="3358" max="3359" width="10.7109375" style="42" customWidth="1"/>
    <col min="3360" max="3360" width="12.28515625" style="42" bestFit="1" customWidth="1"/>
    <col min="3361" max="3361" width="11.85546875" style="42" bestFit="1" customWidth="1"/>
    <col min="3362" max="3362" width="6.140625" style="42" customWidth="1"/>
    <col min="3363" max="3363" width="5.42578125" style="42" customWidth="1"/>
    <col min="3364" max="3364" width="6.28515625" style="42" customWidth="1"/>
    <col min="3365" max="3365" width="7.28515625" style="42" customWidth="1"/>
    <col min="3366" max="3366" width="7.85546875" style="42" customWidth="1"/>
    <col min="3367" max="3367" width="6.7109375" style="42" customWidth="1"/>
    <col min="3368" max="3368" width="10" style="42" customWidth="1"/>
    <col min="3369" max="3369" width="6.28515625" style="42" customWidth="1"/>
    <col min="3370" max="3584" width="9.140625" style="42"/>
    <col min="3585" max="3585" width="6.140625" style="42" customWidth="1"/>
    <col min="3586" max="3586" width="18.5703125" style="42" customWidth="1"/>
    <col min="3587" max="3587" width="66.5703125" style="42" customWidth="1"/>
    <col min="3588" max="3588" width="8" style="42" customWidth="1"/>
    <col min="3589" max="3589" width="7.28515625" style="42" customWidth="1"/>
    <col min="3590" max="3590" width="6.85546875" style="42" customWidth="1"/>
    <col min="3591" max="3591" width="7.140625" style="42" customWidth="1"/>
    <col min="3592" max="3593" width="6.28515625" style="42" customWidth="1"/>
    <col min="3594" max="3594" width="9.42578125" style="42" customWidth="1"/>
    <col min="3595" max="3595" width="9.28515625" style="42" customWidth="1"/>
    <col min="3596" max="3599" width="6.28515625" style="42" customWidth="1"/>
    <col min="3600" max="3601" width="7.28515625" style="42" customWidth="1"/>
    <col min="3602" max="3602" width="8.5703125" style="42" customWidth="1"/>
    <col min="3603" max="3603" width="8.42578125" style="42" customWidth="1"/>
    <col min="3604" max="3604" width="7.42578125" style="42" customWidth="1"/>
    <col min="3605" max="3605" width="7.28515625" style="42" customWidth="1"/>
    <col min="3606" max="3606" width="9.5703125" style="42" customWidth="1"/>
    <col min="3607" max="3611" width="8" style="42" customWidth="1"/>
    <col min="3612" max="3612" width="9.140625" style="42" customWidth="1"/>
    <col min="3613" max="3613" width="8.42578125" style="42" customWidth="1"/>
    <col min="3614" max="3615" width="10.7109375" style="42" customWidth="1"/>
    <col min="3616" max="3616" width="12.28515625" style="42" bestFit="1" customWidth="1"/>
    <col min="3617" max="3617" width="11.85546875" style="42" bestFit="1" customWidth="1"/>
    <col min="3618" max="3618" width="6.140625" style="42" customWidth="1"/>
    <col min="3619" max="3619" width="5.42578125" style="42" customWidth="1"/>
    <col min="3620" max="3620" width="6.28515625" style="42" customWidth="1"/>
    <col min="3621" max="3621" width="7.28515625" style="42" customWidth="1"/>
    <col min="3622" max="3622" width="7.85546875" style="42" customWidth="1"/>
    <col min="3623" max="3623" width="6.7109375" style="42" customWidth="1"/>
    <col min="3624" max="3624" width="10" style="42" customWidth="1"/>
    <col min="3625" max="3625" width="6.28515625" style="42" customWidth="1"/>
    <col min="3626" max="3840" width="9.140625" style="42"/>
    <col min="3841" max="3841" width="6.140625" style="42" customWidth="1"/>
    <col min="3842" max="3842" width="18.5703125" style="42" customWidth="1"/>
    <col min="3843" max="3843" width="66.5703125" style="42" customWidth="1"/>
    <col min="3844" max="3844" width="8" style="42" customWidth="1"/>
    <col min="3845" max="3845" width="7.28515625" style="42" customWidth="1"/>
    <col min="3846" max="3846" width="6.85546875" style="42" customWidth="1"/>
    <col min="3847" max="3847" width="7.140625" style="42" customWidth="1"/>
    <col min="3848" max="3849" width="6.28515625" style="42" customWidth="1"/>
    <col min="3850" max="3850" width="9.42578125" style="42" customWidth="1"/>
    <col min="3851" max="3851" width="9.28515625" style="42" customWidth="1"/>
    <col min="3852" max="3855" width="6.28515625" style="42" customWidth="1"/>
    <col min="3856" max="3857" width="7.28515625" style="42" customWidth="1"/>
    <col min="3858" max="3858" width="8.5703125" style="42" customWidth="1"/>
    <col min="3859" max="3859" width="8.42578125" style="42" customWidth="1"/>
    <col min="3860" max="3860" width="7.42578125" style="42" customWidth="1"/>
    <col min="3861" max="3861" width="7.28515625" style="42" customWidth="1"/>
    <col min="3862" max="3862" width="9.5703125" style="42" customWidth="1"/>
    <col min="3863" max="3867" width="8" style="42" customWidth="1"/>
    <col min="3868" max="3868" width="9.140625" style="42" customWidth="1"/>
    <col min="3869" max="3869" width="8.42578125" style="42" customWidth="1"/>
    <col min="3870" max="3871" width="10.7109375" style="42" customWidth="1"/>
    <col min="3872" max="3872" width="12.28515625" style="42" bestFit="1" customWidth="1"/>
    <col min="3873" max="3873" width="11.85546875" style="42" bestFit="1" customWidth="1"/>
    <col min="3874" max="3874" width="6.140625" style="42" customWidth="1"/>
    <col min="3875" max="3875" width="5.42578125" style="42" customWidth="1"/>
    <col min="3876" max="3876" width="6.28515625" style="42" customWidth="1"/>
    <col min="3877" max="3877" width="7.28515625" style="42" customWidth="1"/>
    <col min="3878" max="3878" width="7.85546875" style="42" customWidth="1"/>
    <col min="3879" max="3879" width="6.7109375" style="42" customWidth="1"/>
    <col min="3880" max="3880" width="10" style="42" customWidth="1"/>
    <col min="3881" max="3881" width="6.28515625" style="42" customWidth="1"/>
    <col min="3882" max="4096" width="9.140625" style="42"/>
    <col min="4097" max="4097" width="6.140625" style="42" customWidth="1"/>
    <col min="4098" max="4098" width="18.5703125" style="42" customWidth="1"/>
    <col min="4099" max="4099" width="66.5703125" style="42" customWidth="1"/>
    <col min="4100" max="4100" width="8" style="42" customWidth="1"/>
    <col min="4101" max="4101" width="7.28515625" style="42" customWidth="1"/>
    <col min="4102" max="4102" width="6.85546875" style="42" customWidth="1"/>
    <col min="4103" max="4103" width="7.140625" style="42" customWidth="1"/>
    <col min="4104" max="4105" width="6.28515625" style="42" customWidth="1"/>
    <col min="4106" max="4106" width="9.42578125" style="42" customWidth="1"/>
    <col min="4107" max="4107" width="9.28515625" style="42" customWidth="1"/>
    <col min="4108" max="4111" width="6.28515625" style="42" customWidth="1"/>
    <col min="4112" max="4113" width="7.28515625" style="42" customWidth="1"/>
    <col min="4114" max="4114" width="8.5703125" style="42" customWidth="1"/>
    <col min="4115" max="4115" width="8.42578125" style="42" customWidth="1"/>
    <col min="4116" max="4116" width="7.42578125" style="42" customWidth="1"/>
    <col min="4117" max="4117" width="7.28515625" style="42" customWidth="1"/>
    <col min="4118" max="4118" width="9.5703125" style="42" customWidth="1"/>
    <col min="4119" max="4123" width="8" style="42" customWidth="1"/>
    <col min="4124" max="4124" width="9.140625" style="42" customWidth="1"/>
    <col min="4125" max="4125" width="8.42578125" style="42" customWidth="1"/>
    <col min="4126" max="4127" width="10.7109375" style="42" customWidth="1"/>
    <col min="4128" max="4128" width="12.28515625" style="42" bestFit="1" customWidth="1"/>
    <col min="4129" max="4129" width="11.85546875" style="42" bestFit="1" customWidth="1"/>
    <col min="4130" max="4130" width="6.140625" style="42" customWidth="1"/>
    <col min="4131" max="4131" width="5.42578125" style="42" customWidth="1"/>
    <col min="4132" max="4132" width="6.28515625" style="42" customWidth="1"/>
    <col min="4133" max="4133" width="7.28515625" style="42" customWidth="1"/>
    <col min="4134" max="4134" width="7.85546875" style="42" customWidth="1"/>
    <col min="4135" max="4135" width="6.7109375" style="42" customWidth="1"/>
    <col min="4136" max="4136" width="10" style="42" customWidth="1"/>
    <col min="4137" max="4137" width="6.28515625" style="42" customWidth="1"/>
    <col min="4138" max="4352" width="9.140625" style="42"/>
    <col min="4353" max="4353" width="6.140625" style="42" customWidth="1"/>
    <col min="4354" max="4354" width="18.5703125" style="42" customWidth="1"/>
    <col min="4355" max="4355" width="66.5703125" style="42" customWidth="1"/>
    <col min="4356" max="4356" width="8" style="42" customWidth="1"/>
    <col min="4357" max="4357" width="7.28515625" style="42" customWidth="1"/>
    <col min="4358" max="4358" width="6.85546875" style="42" customWidth="1"/>
    <col min="4359" max="4359" width="7.140625" style="42" customWidth="1"/>
    <col min="4360" max="4361" width="6.28515625" style="42" customWidth="1"/>
    <col min="4362" max="4362" width="9.42578125" style="42" customWidth="1"/>
    <col min="4363" max="4363" width="9.28515625" style="42" customWidth="1"/>
    <col min="4364" max="4367" width="6.28515625" style="42" customWidth="1"/>
    <col min="4368" max="4369" width="7.28515625" style="42" customWidth="1"/>
    <col min="4370" max="4370" width="8.5703125" style="42" customWidth="1"/>
    <col min="4371" max="4371" width="8.42578125" style="42" customWidth="1"/>
    <col min="4372" max="4372" width="7.42578125" style="42" customWidth="1"/>
    <col min="4373" max="4373" width="7.28515625" style="42" customWidth="1"/>
    <col min="4374" max="4374" width="9.5703125" style="42" customWidth="1"/>
    <col min="4375" max="4379" width="8" style="42" customWidth="1"/>
    <col min="4380" max="4380" width="9.140625" style="42" customWidth="1"/>
    <col min="4381" max="4381" width="8.42578125" style="42" customWidth="1"/>
    <col min="4382" max="4383" width="10.7109375" style="42" customWidth="1"/>
    <col min="4384" max="4384" width="12.28515625" style="42" bestFit="1" customWidth="1"/>
    <col min="4385" max="4385" width="11.85546875" style="42" bestFit="1" customWidth="1"/>
    <col min="4386" max="4386" width="6.140625" style="42" customWidth="1"/>
    <col min="4387" max="4387" width="5.42578125" style="42" customWidth="1"/>
    <col min="4388" max="4388" width="6.28515625" style="42" customWidth="1"/>
    <col min="4389" max="4389" width="7.28515625" style="42" customWidth="1"/>
    <col min="4390" max="4390" width="7.85546875" style="42" customWidth="1"/>
    <col min="4391" max="4391" width="6.7109375" style="42" customWidth="1"/>
    <col min="4392" max="4392" width="10" style="42" customWidth="1"/>
    <col min="4393" max="4393" width="6.28515625" style="42" customWidth="1"/>
    <col min="4394" max="4608" width="9.140625" style="42"/>
    <col min="4609" max="4609" width="6.140625" style="42" customWidth="1"/>
    <col min="4610" max="4610" width="18.5703125" style="42" customWidth="1"/>
    <col min="4611" max="4611" width="66.5703125" style="42" customWidth="1"/>
    <col min="4612" max="4612" width="8" style="42" customWidth="1"/>
    <col min="4613" max="4613" width="7.28515625" style="42" customWidth="1"/>
    <col min="4614" max="4614" width="6.85546875" style="42" customWidth="1"/>
    <col min="4615" max="4615" width="7.140625" style="42" customWidth="1"/>
    <col min="4616" max="4617" width="6.28515625" style="42" customWidth="1"/>
    <col min="4618" max="4618" width="9.42578125" style="42" customWidth="1"/>
    <col min="4619" max="4619" width="9.28515625" style="42" customWidth="1"/>
    <col min="4620" max="4623" width="6.28515625" style="42" customWidth="1"/>
    <col min="4624" max="4625" width="7.28515625" style="42" customWidth="1"/>
    <col min="4626" max="4626" width="8.5703125" style="42" customWidth="1"/>
    <col min="4627" max="4627" width="8.42578125" style="42" customWidth="1"/>
    <col min="4628" max="4628" width="7.42578125" style="42" customWidth="1"/>
    <col min="4629" max="4629" width="7.28515625" style="42" customWidth="1"/>
    <col min="4630" max="4630" width="9.5703125" style="42" customWidth="1"/>
    <col min="4631" max="4635" width="8" style="42" customWidth="1"/>
    <col min="4636" max="4636" width="9.140625" style="42" customWidth="1"/>
    <col min="4637" max="4637" width="8.42578125" style="42" customWidth="1"/>
    <col min="4638" max="4639" width="10.7109375" style="42" customWidth="1"/>
    <col min="4640" max="4640" width="12.28515625" style="42" bestFit="1" customWidth="1"/>
    <col min="4641" max="4641" width="11.85546875" style="42" bestFit="1" customWidth="1"/>
    <col min="4642" max="4642" width="6.140625" style="42" customWidth="1"/>
    <col min="4643" max="4643" width="5.42578125" style="42" customWidth="1"/>
    <col min="4644" max="4644" width="6.28515625" style="42" customWidth="1"/>
    <col min="4645" max="4645" width="7.28515625" style="42" customWidth="1"/>
    <col min="4646" max="4646" width="7.85546875" style="42" customWidth="1"/>
    <col min="4647" max="4647" width="6.7109375" style="42" customWidth="1"/>
    <col min="4648" max="4648" width="10" style="42" customWidth="1"/>
    <col min="4649" max="4649" width="6.28515625" style="42" customWidth="1"/>
    <col min="4650" max="4864" width="9.140625" style="42"/>
    <col min="4865" max="4865" width="6.140625" style="42" customWidth="1"/>
    <col min="4866" max="4866" width="18.5703125" style="42" customWidth="1"/>
    <col min="4867" max="4867" width="66.5703125" style="42" customWidth="1"/>
    <col min="4868" max="4868" width="8" style="42" customWidth="1"/>
    <col min="4869" max="4869" width="7.28515625" style="42" customWidth="1"/>
    <col min="4870" max="4870" width="6.85546875" style="42" customWidth="1"/>
    <col min="4871" max="4871" width="7.140625" style="42" customWidth="1"/>
    <col min="4872" max="4873" width="6.28515625" style="42" customWidth="1"/>
    <col min="4874" max="4874" width="9.42578125" style="42" customWidth="1"/>
    <col min="4875" max="4875" width="9.28515625" style="42" customWidth="1"/>
    <col min="4876" max="4879" width="6.28515625" style="42" customWidth="1"/>
    <col min="4880" max="4881" width="7.28515625" style="42" customWidth="1"/>
    <col min="4882" max="4882" width="8.5703125" style="42" customWidth="1"/>
    <col min="4883" max="4883" width="8.42578125" style="42" customWidth="1"/>
    <col min="4884" max="4884" width="7.42578125" style="42" customWidth="1"/>
    <col min="4885" max="4885" width="7.28515625" style="42" customWidth="1"/>
    <col min="4886" max="4886" width="9.5703125" style="42" customWidth="1"/>
    <col min="4887" max="4891" width="8" style="42" customWidth="1"/>
    <col min="4892" max="4892" width="9.140625" style="42" customWidth="1"/>
    <col min="4893" max="4893" width="8.42578125" style="42" customWidth="1"/>
    <col min="4894" max="4895" width="10.7109375" style="42" customWidth="1"/>
    <col min="4896" max="4896" width="12.28515625" style="42" bestFit="1" customWidth="1"/>
    <col min="4897" max="4897" width="11.85546875" style="42" bestFit="1" customWidth="1"/>
    <col min="4898" max="4898" width="6.140625" style="42" customWidth="1"/>
    <col min="4899" max="4899" width="5.42578125" style="42" customWidth="1"/>
    <col min="4900" max="4900" width="6.28515625" style="42" customWidth="1"/>
    <col min="4901" max="4901" width="7.28515625" style="42" customWidth="1"/>
    <col min="4902" max="4902" width="7.85546875" style="42" customWidth="1"/>
    <col min="4903" max="4903" width="6.7109375" style="42" customWidth="1"/>
    <col min="4904" max="4904" width="10" style="42" customWidth="1"/>
    <col min="4905" max="4905" width="6.28515625" style="42" customWidth="1"/>
    <col min="4906" max="5120" width="9.140625" style="42"/>
    <col min="5121" max="5121" width="6.140625" style="42" customWidth="1"/>
    <col min="5122" max="5122" width="18.5703125" style="42" customWidth="1"/>
    <col min="5123" max="5123" width="66.5703125" style="42" customWidth="1"/>
    <col min="5124" max="5124" width="8" style="42" customWidth="1"/>
    <col min="5125" max="5125" width="7.28515625" style="42" customWidth="1"/>
    <col min="5126" max="5126" width="6.85546875" style="42" customWidth="1"/>
    <col min="5127" max="5127" width="7.140625" style="42" customWidth="1"/>
    <col min="5128" max="5129" width="6.28515625" style="42" customWidth="1"/>
    <col min="5130" max="5130" width="9.42578125" style="42" customWidth="1"/>
    <col min="5131" max="5131" width="9.28515625" style="42" customWidth="1"/>
    <col min="5132" max="5135" width="6.28515625" style="42" customWidth="1"/>
    <col min="5136" max="5137" width="7.28515625" style="42" customWidth="1"/>
    <col min="5138" max="5138" width="8.5703125" style="42" customWidth="1"/>
    <col min="5139" max="5139" width="8.42578125" style="42" customWidth="1"/>
    <col min="5140" max="5140" width="7.42578125" style="42" customWidth="1"/>
    <col min="5141" max="5141" width="7.28515625" style="42" customWidth="1"/>
    <col min="5142" max="5142" width="9.5703125" style="42" customWidth="1"/>
    <col min="5143" max="5147" width="8" style="42" customWidth="1"/>
    <col min="5148" max="5148" width="9.140625" style="42" customWidth="1"/>
    <col min="5149" max="5149" width="8.42578125" style="42" customWidth="1"/>
    <col min="5150" max="5151" width="10.7109375" style="42" customWidth="1"/>
    <col min="5152" max="5152" width="12.28515625" style="42" bestFit="1" customWidth="1"/>
    <col min="5153" max="5153" width="11.85546875" style="42" bestFit="1" customWidth="1"/>
    <col min="5154" max="5154" width="6.140625" style="42" customWidth="1"/>
    <col min="5155" max="5155" width="5.42578125" style="42" customWidth="1"/>
    <col min="5156" max="5156" width="6.28515625" style="42" customWidth="1"/>
    <col min="5157" max="5157" width="7.28515625" style="42" customWidth="1"/>
    <col min="5158" max="5158" width="7.85546875" style="42" customWidth="1"/>
    <col min="5159" max="5159" width="6.7109375" style="42" customWidth="1"/>
    <col min="5160" max="5160" width="10" style="42" customWidth="1"/>
    <col min="5161" max="5161" width="6.28515625" style="42" customWidth="1"/>
    <col min="5162" max="5376" width="9.140625" style="42"/>
    <col min="5377" max="5377" width="6.140625" style="42" customWidth="1"/>
    <col min="5378" max="5378" width="18.5703125" style="42" customWidth="1"/>
    <col min="5379" max="5379" width="66.5703125" style="42" customWidth="1"/>
    <col min="5380" max="5380" width="8" style="42" customWidth="1"/>
    <col min="5381" max="5381" width="7.28515625" style="42" customWidth="1"/>
    <col min="5382" max="5382" width="6.85546875" style="42" customWidth="1"/>
    <col min="5383" max="5383" width="7.140625" style="42" customWidth="1"/>
    <col min="5384" max="5385" width="6.28515625" style="42" customWidth="1"/>
    <col min="5386" max="5386" width="9.42578125" style="42" customWidth="1"/>
    <col min="5387" max="5387" width="9.28515625" style="42" customWidth="1"/>
    <col min="5388" max="5391" width="6.28515625" style="42" customWidth="1"/>
    <col min="5392" max="5393" width="7.28515625" style="42" customWidth="1"/>
    <col min="5394" max="5394" width="8.5703125" style="42" customWidth="1"/>
    <col min="5395" max="5395" width="8.42578125" style="42" customWidth="1"/>
    <col min="5396" max="5396" width="7.42578125" style="42" customWidth="1"/>
    <col min="5397" max="5397" width="7.28515625" style="42" customWidth="1"/>
    <col min="5398" max="5398" width="9.5703125" style="42" customWidth="1"/>
    <col min="5399" max="5403" width="8" style="42" customWidth="1"/>
    <col min="5404" max="5404" width="9.140625" style="42" customWidth="1"/>
    <col min="5405" max="5405" width="8.42578125" style="42" customWidth="1"/>
    <col min="5406" max="5407" width="10.7109375" style="42" customWidth="1"/>
    <col min="5408" max="5408" width="12.28515625" style="42" bestFit="1" customWidth="1"/>
    <col min="5409" max="5409" width="11.85546875" style="42" bestFit="1" customWidth="1"/>
    <col min="5410" max="5410" width="6.140625" style="42" customWidth="1"/>
    <col min="5411" max="5411" width="5.42578125" style="42" customWidth="1"/>
    <col min="5412" max="5412" width="6.28515625" style="42" customWidth="1"/>
    <col min="5413" max="5413" width="7.28515625" style="42" customWidth="1"/>
    <col min="5414" max="5414" width="7.85546875" style="42" customWidth="1"/>
    <col min="5415" max="5415" width="6.7109375" style="42" customWidth="1"/>
    <col min="5416" max="5416" width="10" style="42" customWidth="1"/>
    <col min="5417" max="5417" width="6.28515625" style="42" customWidth="1"/>
    <col min="5418" max="5632" width="9.140625" style="42"/>
    <col min="5633" max="5633" width="6.140625" style="42" customWidth="1"/>
    <col min="5634" max="5634" width="18.5703125" style="42" customWidth="1"/>
    <col min="5635" max="5635" width="66.5703125" style="42" customWidth="1"/>
    <col min="5636" max="5636" width="8" style="42" customWidth="1"/>
    <col min="5637" max="5637" width="7.28515625" style="42" customWidth="1"/>
    <col min="5638" max="5638" width="6.85546875" style="42" customWidth="1"/>
    <col min="5639" max="5639" width="7.140625" style="42" customWidth="1"/>
    <col min="5640" max="5641" width="6.28515625" style="42" customWidth="1"/>
    <col min="5642" max="5642" width="9.42578125" style="42" customWidth="1"/>
    <col min="5643" max="5643" width="9.28515625" style="42" customWidth="1"/>
    <col min="5644" max="5647" width="6.28515625" style="42" customWidth="1"/>
    <col min="5648" max="5649" width="7.28515625" style="42" customWidth="1"/>
    <col min="5650" max="5650" width="8.5703125" style="42" customWidth="1"/>
    <col min="5651" max="5651" width="8.42578125" style="42" customWidth="1"/>
    <col min="5652" max="5652" width="7.42578125" style="42" customWidth="1"/>
    <col min="5653" max="5653" width="7.28515625" style="42" customWidth="1"/>
    <col min="5654" max="5654" width="9.5703125" style="42" customWidth="1"/>
    <col min="5655" max="5659" width="8" style="42" customWidth="1"/>
    <col min="5660" max="5660" width="9.140625" style="42" customWidth="1"/>
    <col min="5661" max="5661" width="8.42578125" style="42" customWidth="1"/>
    <col min="5662" max="5663" width="10.7109375" style="42" customWidth="1"/>
    <col min="5664" max="5664" width="12.28515625" style="42" bestFit="1" customWidth="1"/>
    <col min="5665" max="5665" width="11.85546875" style="42" bestFit="1" customWidth="1"/>
    <col min="5666" max="5666" width="6.140625" style="42" customWidth="1"/>
    <col min="5667" max="5667" width="5.42578125" style="42" customWidth="1"/>
    <col min="5668" max="5668" width="6.28515625" style="42" customWidth="1"/>
    <col min="5669" max="5669" width="7.28515625" style="42" customWidth="1"/>
    <col min="5670" max="5670" width="7.85546875" style="42" customWidth="1"/>
    <col min="5671" max="5671" width="6.7109375" style="42" customWidth="1"/>
    <col min="5672" max="5672" width="10" style="42" customWidth="1"/>
    <col min="5673" max="5673" width="6.28515625" style="42" customWidth="1"/>
    <col min="5674" max="5888" width="9.140625" style="42"/>
    <col min="5889" max="5889" width="6.140625" style="42" customWidth="1"/>
    <col min="5890" max="5890" width="18.5703125" style="42" customWidth="1"/>
    <col min="5891" max="5891" width="66.5703125" style="42" customWidth="1"/>
    <col min="5892" max="5892" width="8" style="42" customWidth="1"/>
    <col min="5893" max="5893" width="7.28515625" style="42" customWidth="1"/>
    <col min="5894" max="5894" width="6.85546875" style="42" customWidth="1"/>
    <col min="5895" max="5895" width="7.140625" style="42" customWidth="1"/>
    <col min="5896" max="5897" width="6.28515625" style="42" customWidth="1"/>
    <col min="5898" max="5898" width="9.42578125" style="42" customWidth="1"/>
    <col min="5899" max="5899" width="9.28515625" style="42" customWidth="1"/>
    <col min="5900" max="5903" width="6.28515625" style="42" customWidth="1"/>
    <col min="5904" max="5905" width="7.28515625" style="42" customWidth="1"/>
    <col min="5906" max="5906" width="8.5703125" style="42" customWidth="1"/>
    <col min="5907" max="5907" width="8.42578125" style="42" customWidth="1"/>
    <col min="5908" max="5908" width="7.42578125" style="42" customWidth="1"/>
    <col min="5909" max="5909" width="7.28515625" style="42" customWidth="1"/>
    <col min="5910" max="5910" width="9.5703125" style="42" customWidth="1"/>
    <col min="5911" max="5915" width="8" style="42" customWidth="1"/>
    <col min="5916" max="5916" width="9.140625" style="42" customWidth="1"/>
    <col min="5917" max="5917" width="8.42578125" style="42" customWidth="1"/>
    <col min="5918" max="5919" width="10.7109375" style="42" customWidth="1"/>
    <col min="5920" max="5920" width="12.28515625" style="42" bestFit="1" customWidth="1"/>
    <col min="5921" max="5921" width="11.85546875" style="42" bestFit="1" customWidth="1"/>
    <col min="5922" max="5922" width="6.140625" style="42" customWidth="1"/>
    <col min="5923" max="5923" width="5.42578125" style="42" customWidth="1"/>
    <col min="5924" max="5924" width="6.28515625" style="42" customWidth="1"/>
    <col min="5925" max="5925" width="7.28515625" style="42" customWidth="1"/>
    <col min="5926" max="5926" width="7.85546875" style="42" customWidth="1"/>
    <col min="5927" max="5927" width="6.7109375" style="42" customWidth="1"/>
    <col min="5928" max="5928" width="10" style="42" customWidth="1"/>
    <col min="5929" max="5929" width="6.28515625" style="42" customWidth="1"/>
    <col min="5930" max="6144" width="9.140625" style="42"/>
    <col min="6145" max="6145" width="6.140625" style="42" customWidth="1"/>
    <col min="6146" max="6146" width="18.5703125" style="42" customWidth="1"/>
    <col min="6147" max="6147" width="66.5703125" style="42" customWidth="1"/>
    <col min="6148" max="6148" width="8" style="42" customWidth="1"/>
    <col min="6149" max="6149" width="7.28515625" style="42" customWidth="1"/>
    <col min="6150" max="6150" width="6.85546875" style="42" customWidth="1"/>
    <col min="6151" max="6151" width="7.140625" style="42" customWidth="1"/>
    <col min="6152" max="6153" width="6.28515625" style="42" customWidth="1"/>
    <col min="6154" max="6154" width="9.42578125" style="42" customWidth="1"/>
    <col min="6155" max="6155" width="9.28515625" style="42" customWidth="1"/>
    <col min="6156" max="6159" width="6.28515625" style="42" customWidth="1"/>
    <col min="6160" max="6161" width="7.28515625" style="42" customWidth="1"/>
    <col min="6162" max="6162" width="8.5703125" style="42" customWidth="1"/>
    <col min="6163" max="6163" width="8.42578125" style="42" customWidth="1"/>
    <col min="6164" max="6164" width="7.42578125" style="42" customWidth="1"/>
    <col min="6165" max="6165" width="7.28515625" style="42" customWidth="1"/>
    <col min="6166" max="6166" width="9.5703125" style="42" customWidth="1"/>
    <col min="6167" max="6171" width="8" style="42" customWidth="1"/>
    <col min="6172" max="6172" width="9.140625" style="42" customWidth="1"/>
    <col min="6173" max="6173" width="8.42578125" style="42" customWidth="1"/>
    <col min="6174" max="6175" width="10.7109375" style="42" customWidth="1"/>
    <col min="6176" max="6176" width="12.28515625" style="42" bestFit="1" customWidth="1"/>
    <col min="6177" max="6177" width="11.85546875" style="42" bestFit="1" customWidth="1"/>
    <col min="6178" max="6178" width="6.140625" style="42" customWidth="1"/>
    <col min="6179" max="6179" width="5.42578125" style="42" customWidth="1"/>
    <col min="6180" max="6180" width="6.28515625" style="42" customWidth="1"/>
    <col min="6181" max="6181" width="7.28515625" style="42" customWidth="1"/>
    <col min="6182" max="6182" width="7.85546875" style="42" customWidth="1"/>
    <col min="6183" max="6183" width="6.7109375" style="42" customWidth="1"/>
    <col min="6184" max="6184" width="10" style="42" customWidth="1"/>
    <col min="6185" max="6185" width="6.28515625" style="42" customWidth="1"/>
    <col min="6186" max="6400" width="9.140625" style="42"/>
    <col min="6401" max="6401" width="6.140625" style="42" customWidth="1"/>
    <col min="6402" max="6402" width="18.5703125" style="42" customWidth="1"/>
    <col min="6403" max="6403" width="66.5703125" style="42" customWidth="1"/>
    <col min="6404" max="6404" width="8" style="42" customWidth="1"/>
    <col min="6405" max="6405" width="7.28515625" style="42" customWidth="1"/>
    <col min="6406" max="6406" width="6.85546875" style="42" customWidth="1"/>
    <col min="6407" max="6407" width="7.140625" style="42" customWidth="1"/>
    <col min="6408" max="6409" width="6.28515625" style="42" customWidth="1"/>
    <col min="6410" max="6410" width="9.42578125" style="42" customWidth="1"/>
    <col min="6411" max="6411" width="9.28515625" style="42" customWidth="1"/>
    <col min="6412" max="6415" width="6.28515625" style="42" customWidth="1"/>
    <col min="6416" max="6417" width="7.28515625" style="42" customWidth="1"/>
    <col min="6418" max="6418" width="8.5703125" style="42" customWidth="1"/>
    <col min="6419" max="6419" width="8.42578125" style="42" customWidth="1"/>
    <col min="6420" max="6420" width="7.42578125" style="42" customWidth="1"/>
    <col min="6421" max="6421" width="7.28515625" style="42" customWidth="1"/>
    <col min="6422" max="6422" width="9.5703125" style="42" customWidth="1"/>
    <col min="6423" max="6427" width="8" style="42" customWidth="1"/>
    <col min="6428" max="6428" width="9.140625" style="42" customWidth="1"/>
    <col min="6429" max="6429" width="8.42578125" style="42" customWidth="1"/>
    <col min="6430" max="6431" width="10.7109375" style="42" customWidth="1"/>
    <col min="6432" max="6432" width="12.28515625" style="42" bestFit="1" customWidth="1"/>
    <col min="6433" max="6433" width="11.85546875" style="42" bestFit="1" customWidth="1"/>
    <col min="6434" max="6434" width="6.140625" style="42" customWidth="1"/>
    <col min="6435" max="6435" width="5.42578125" style="42" customWidth="1"/>
    <col min="6436" max="6436" width="6.28515625" style="42" customWidth="1"/>
    <col min="6437" max="6437" width="7.28515625" style="42" customWidth="1"/>
    <col min="6438" max="6438" width="7.85546875" style="42" customWidth="1"/>
    <col min="6439" max="6439" width="6.7109375" style="42" customWidth="1"/>
    <col min="6440" max="6440" width="10" style="42" customWidth="1"/>
    <col min="6441" max="6441" width="6.28515625" style="42" customWidth="1"/>
    <col min="6442" max="6656" width="9.140625" style="42"/>
    <col min="6657" max="6657" width="6.140625" style="42" customWidth="1"/>
    <col min="6658" max="6658" width="18.5703125" style="42" customWidth="1"/>
    <col min="6659" max="6659" width="66.5703125" style="42" customWidth="1"/>
    <col min="6660" max="6660" width="8" style="42" customWidth="1"/>
    <col min="6661" max="6661" width="7.28515625" style="42" customWidth="1"/>
    <col min="6662" max="6662" width="6.85546875" style="42" customWidth="1"/>
    <col min="6663" max="6663" width="7.140625" style="42" customWidth="1"/>
    <col min="6664" max="6665" width="6.28515625" style="42" customWidth="1"/>
    <col min="6666" max="6666" width="9.42578125" style="42" customWidth="1"/>
    <col min="6667" max="6667" width="9.28515625" style="42" customWidth="1"/>
    <col min="6668" max="6671" width="6.28515625" style="42" customWidth="1"/>
    <col min="6672" max="6673" width="7.28515625" style="42" customWidth="1"/>
    <col min="6674" max="6674" width="8.5703125" style="42" customWidth="1"/>
    <col min="6675" max="6675" width="8.42578125" style="42" customWidth="1"/>
    <col min="6676" max="6676" width="7.42578125" style="42" customWidth="1"/>
    <col min="6677" max="6677" width="7.28515625" style="42" customWidth="1"/>
    <col min="6678" max="6678" width="9.5703125" style="42" customWidth="1"/>
    <col min="6679" max="6683" width="8" style="42" customWidth="1"/>
    <col min="6684" max="6684" width="9.140625" style="42" customWidth="1"/>
    <col min="6685" max="6685" width="8.42578125" style="42" customWidth="1"/>
    <col min="6686" max="6687" width="10.7109375" style="42" customWidth="1"/>
    <col min="6688" max="6688" width="12.28515625" style="42" bestFit="1" customWidth="1"/>
    <col min="6689" max="6689" width="11.85546875" style="42" bestFit="1" customWidth="1"/>
    <col min="6690" max="6690" width="6.140625" style="42" customWidth="1"/>
    <col min="6691" max="6691" width="5.42578125" style="42" customWidth="1"/>
    <col min="6692" max="6692" width="6.28515625" style="42" customWidth="1"/>
    <col min="6693" max="6693" width="7.28515625" style="42" customWidth="1"/>
    <col min="6694" max="6694" width="7.85546875" style="42" customWidth="1"/>
    <col min="6695" max="6695" width="6.7109375" style="42" customWidth="1"/>
    <col min="6696" max="6696" width="10" style="42" customWidth="1"/>
    <col min="6697" max="6697" width="6.28515625" style="42" customWidth="1"/>
    <col min="6698" max="6912" width="9.140625" style="42"/>
    <col min="6913" max="6913" width="6.140625" style="42" customWidth="1"/>
    <col min="6914" max="6914" width="18.5703125" style="42" customWidth="1"/>
    <col min="6915" max="6915" width="66.5703125" style="42" customWidth="1"/>
    <col min="6916" max="6916" width="8" style="42" customWidth="1"/>
    <col min="6917" max="6917" width="7.28515625" style="42" customWidth="1"/>
    <col min="6918" max="6918" width="6.85546875" style="42" customWidth="1"/>
    <col min="6919" max="6919" width="7.140625" style="42" customWidth="1"/>
    <col min="6920" max="6921" width="6.28515625" style="42" customWidth="1"/>
    <col min="6922" max="6922" width="9.42578125" style="42" customWidth="1"/>
    <col min="6923" max="6923" width="9.28515625" style="42" customWidth="1"/>
    <col min="6924" max="6927" width="6.28515625" style="42" customWidth="1"/>
    <col min="6928" max="6929" width="7.28515625" style="42" customWidth="1"/>
    <col min="6930" max="6930" width="8.5703125" style="42" customWidth="1"/>
    <col min="6931" max="6931" width="8.42578125" style="42" customWidth="1"/>
    <col min="6932" max="6932" width="7.42578125" style="42" customWidth="1"/>
    <col min="6933" max="6933" width="7.28515625" style="42" customWidth="1"/>
    <col min="6934" max="6934" width="9.5703125" style="42" customWidth="1"/>
    <col min="6935" max="6939" width="8" style="42" customWidth="1"/>
    <col min="6940" max="6940" width="9.140625" style="42" customWidth="1"/>
    <col min="6941" max="6941" width="8.42578125" style="42" customWidth="1"/>
    <col min="6942" max="6943" width="10.7109375" style="42" customWidth="1"/>
    <col min="6944" max="6944" width="12.28515625" style="42" bestFit="1" customWidth="1"/>
    <col min="6945" max="6945" width="11.85546875" style="42" bestFit="1" customWidth="1"/>
    <col min="6946" max="6946" width="6.140625" style="42" customWidth="1"/>
    <col min="6947" max="6947" width="5.42578125" style="42" customWidth="1"/>
    <col min="6948" max="6948" width="6.28515625" style="42" customWidth="1"/>
    <col min="6949" max="6949" width="7.28515625" style="42" customWidth="1"/>
    <col min="6950" max="6950" width="7.85546875" style="42" customWidth="1"/>
    <col min="6951" max="6951" width="6.7109375" style="42" customWidth="1"/>
    <col min="6952" max="6952" width="10" style="42" customWidth="1"/>
    <col min="6953" max="6953" width="6.28515625" style="42" customWidth="1"/>
    <col min="6954" max="7168" width="9.140625" style="42"/>
    <col min="7169" max="7169" width="6.140625" style="42" customWidth="1"/>
    <col min="7170" max="7170" width="18.5703125" style="42" customWidth="1"/>
    <col min="7171" max="7171" width="66.5703125" style="42" customWidth="1"/>
    <col min="7172" max="7172" width="8" style="42" customWidth="1"/>
    <col min="7173" max="7173" width="7.28515625" style="42" customWidth="1"/>
    <col min="7174" max="7174" width="6.85546875" style="42" customWidth="1"/>
    <col min="7175" max="7175" width="7.140625" style="42" customWidth="1"/>
    <col min="7176" max="7177" width="6.28515625" style="42" customWidth="1"/>
    <col min="7178" max="7178" width="9.42578125" style="42" customWidth="1"/>
    <col min="7179" max="7179" width="9.28515625" style="42" customWidth="1"/>
    <col min="7180" max="7183" width="6.28515625" style="42" customWidth="1"/>
    <col min="7184" max="7185" width="7.28515625" style="42" customWidth="1"/>
    <col min="7186" max="7186" width="8.5703125" style="42" customWidth="1"/>
    <col min="7187" max="7187" width="8.42578125" style="42" customWidth="1"/>
    <col min="7188" max="7188" width="7.42578125" style="42" customWidth="1"/>
    <col min="7189" max="7189" width="7.28515625" style="42" customWidth="1"/>
    <col min="7190" max="7190" width="9.5703125" style="42" customWidth="1"/>
    <col min="7191" max="7195" width="8" style="42" customWidth="1"/>
    <col min="7196" max="7196" width="9.140625" style="42" customWidth="1"/>
    <col min="7197" max="7197" width="8.42578125" style="42" customWidth="1"/>
    <col min="7198" max="7199" width="10.7109375" style="42" customWidth="1"/>
    <col min="7200" max="7200" width="12.28515625" style="42" bestFit="1" customWidth="1"/>
    <col min="7201" max="7201" width="11.85546875" style="42" bestFit="1" customWidth="1"/>
    <col min="7202" max="7202" width="6.140625" style="42" customWidth="1"/>
    <col min="7203" max="7203" width="5.42578125" style="42" customWidth="1"/>
    <col min="7204" max="7204" width="6.28515625" style="42" customWidth="1"/>
    <col min="7205" max="7205" width="7.28515625" style="42" customWidth="1"/>
    <col min="7206" max="7206" width="7.85546875" style="42" customWidth="1"/>
    <col min="7207" max="7207" width="6.7109375" style="42" customWidth="1"/>
    <col min="7208" max="7208" width="10" style="42" customWidth="1"/>
    <col min="7209" max="7209" width="6.28515625" style="42" customWidth="1"/>
    <col min="7210" max="7424" width="9.140625" style="42"/>
    <col min="7425" max="7425" width="6.140625" style="42" customWidth="1"/>
    <col min="7426" max="7426" width="18.5703125" style="42" customWidth="1"/>
    <col min="7427" max="7427" width="66.5703125" style="42" customWidth="1"/>
    <col min="7428" max="7428" width="8" style="42" customWidth="1"/>
    <col min="7429" max="7429" width="7.28515625" style="42" customWidth="1"/>
    <col min="7430" max="7430" width="6.85546875" style="42" customWidth="1"/>
    <col min="7431" max="7431" width="7.140625" style="42" customWidth="1"/>
    <col min="7432" max="7433" width="6.28515625" style="42" customWidth="1"/>
    <col min="7434" max="7434" width="9.42578125" style="42" customWidth="1"/>
    <col min="7435" max="7435" width="9.28515625" style="42" customWidth="1"/>
    <col min="7436" max="7439" width="6.28515625" style="42" customWidth="1"/>
    <col min="7440" max="7441" width="7.28515625" style="42" customWidth="1"/>
    <col min="7442" max="7442" width="8.5703125" style="42" customWidth="1"/>
    <col min="7443" max="7443" width="8.42578125" style="42" customWidth="1"/>
    <col min="7444" max="7444" width="7.42578125" style="42" customWidth="1"/>
    <col min="7445" max="7445" width="7.28515625" style="42" customWidth="1"/>
    <col min="7446" max="7446" width="9.5703125" style="42" customWidth="1"/>
    <col min="7447" max="7451" width="8" style="42" customWidth="1"/>
    <col min="7452" max="7452" width="9.140625" style="42" customWidth="1"/>
    <col min="7453" max="7453" width="8.42578125" style="42" customWidth="1"/>
    <col min="7454" max="7455" width="10.7109375" style="42" customWidth="1"/>
    <col min="7456" max="7456" width="12.28515625" style="42" bestFit="1" customWidth="1"/>
    <col min="7457" max="7457" width="11.85546875" style="42" bestFit="1" customWidth="1"/>
    <col min="7458" max="7458" width="6.140625" style="42" customWidth="1"/>
    <col min="7459" max="7459" width="5.42578125" style="42" customWidth="1"/>
    <col min="7460" max="7460" width="6.28515625" style="42" customWidth="1"/>
    <col min="7461" max="7461" width="7.28515625" style="42" customWidth="1"/>
    <col min="7462" max="7462" width="7.85546875" style="42" customWidth="1"/>
    <col min="7463" max="7463" width="6.7109375" style="42" customWidth="1"/>
    <col min="7464" max="7464" width="10" style="42" customWidth="1"/>
    <col min="7465" max="7465" width="6.28515625" style="42" customWidth="1"/>
    <col min="7466" max="7680" width="9.140625" style="42"/>
    <col min="7681" max="7681" width="6.140625" style="42" customWidth="1"/>
    <col min="7682" max="7682" width="18.5703125" style="42" customWidth="1"/>
    <col min="7683" max="7683" width="66.5703125" style="42" customWidth="1"/>
    <col min="7684" max="7684" width="8" style="42" customWidth="1"/>
    <col min="7685" max="7685" width="7.28515625" style="42" customWidth="1"/>
    <col min="7686" max="7686" width="6.85546875" style="42" customWidth="1"/>
    <col min="7687" max="7687" width="7.140625" style="42" customWidth="1"/>
    <col min="7688" max="7689" width="6.28515625" style="42" customWidth="1"/>
    <col min="7690" max="7690" width="9.42578125" style="42" customWidth="1"/>
    <col min="7691" max="7691" width="9.28515625" style="42" customWidth="1"/>
    <col min="7692" max="7695" width="6.28515625" style="42" customWidth="1"/>
    <col min="7696" max="7697" width="7.28515625" style="42" customWidth="1"/>
    <col min="7698" max="7698" width="8.5703125" style="42" customWidth="1"/>
    <col min="7699" max="7699" width="8.42578125" style="42" customWidth="1"/>
    <col min="7700" max="7700" width="7.42578125" style="42" customWidth="1"/>
    <col min="7701" max="7701" width="7.28515625" style="42" customWidth="1"/>
    <col min="7702" max="7702" width="9.5703125" style="42" customWidth="1"/>
    <col min="7703" max="7707" width="8" style="42" customWidth="1"/>
    <col min="7708" max="7708" width="9.140625" style="42" customWidth="1"/>
    <col min="7709" max="7709" width="8.42578125" style="42" customWidth="1"/>
    <col min="7710" max="7711" width="10.7109375" style="42" customWidth="1"/>
    <col min="7712" max="7712" width="12.28515625" style="42" bestFit="1" customWidth="1"/>
    <col min="7713" max="7713" width="11.85546875" style="42" bestFit="1" customWidth="1"/>
    <col min="7714" max="7714" width="6.140625" style="42" customWidth="1"/>
    <col min="7715" max="7715" width="5.42578125" style="42" customWidth="1"/>
    <col min="7716" max="7716" width="6.28515625" style="42" customWidth="1"/>
    <col min="7717" max="7717" width="7.28515625" style="42" customWidth="1"/>
    <col min="7718" max="7718" width="7.85546875" style="42" customWidth="1"/>
    <col min="7719" max="7719" width="6.7109375" style="42" customWidth="1"/>
    <col min="7720" max="7720" width="10" style="42" customWidth="1"/>
    <col min="7721" max="7721" width="6.28515625" style="42" customWidth="1"/>
    <col min="7722" max="7936" width="9.140625" style="42"/>
    <col min="7937" max="7937" width="6.140625" style="42" customWidth="1"/>
    <col min="7938" max="7938" width="18.5703125" style="42" customWidth="1"/>
    <col min="7939" max="7939" width="66.5703125" style="42" customWidth="1"/>
    <col min="7940" max="7940" width="8" style="42" customWidth="1"/>
    <col min="7941" max="7941" width="7.28515625" style="42" customWidth="1"/>
    <col min="7942" max="7942" width="6.85546875" style="42" customWidth="1"/>
    <col min="7943" max="7943" width="7.140625" style="42" customWidth="1"/>
    <col min="7944" max="7945" width="6.28515625" style="42" customWidth="1"/>
    <col min="7946" max="7946" width="9.42578125" style="42" customWidth="1"/>
    <col min="7947" max="7947" width="9.28515625" style="42" customWidth="1"/>
    <col min="7948" max="7951" width="6.28515625" style="42" customWidth="1"/>
    <col min="7952" max="7953" width="7.28515625" style="42" customWidth="1"/>
    <col min="7954" max="7954" width="8.5703125" style="42" customWidth="1"/>
    <col min="7955" max="7955" width="8.42578125" style="42" customWidth="1"/>
    <col min="7956" max="7956" width="7.42578125" style="42" customWidth="1"/>
    <col min="7957" max="7957" width="7.28515625" style="42" customWidth="1"/>
    <col min="7958" max="7958" width="9.5703125" style="42" customWidth="1"/>
    <col min="7959" max="7963" width="8" style="42" customWidth="1"/>
    <col min="7964" max="7964" width="9.140625" style="42" customWidth="1"/>
    <col min="7965" max="7965" width="8.42578125" style="42" customWidth="1"/>
    <col min="7966" max="7967" width="10.7109375" style="42" customWidth="1"/>
    <col min="7968" max="7968" width="12.28515625" style="42" bestFit="1" customWidth="1"/>
    <col min="7969" max="7969" width="11.85546875" style="42" bestFit="1" customWidth="1"/>
    <col min="7970" max="7970" width="6.140625" style="42" customWidth="1"/>
    <col min="7971" max="7971" width="5.42578125" style="42" customWidth="1"/>
    <col min="7972" max="7972" width="6.28515625" style="42" customWidth="1"/>
    <col min="7973" max="7973" width="7.28515625" style="42" customWidth="1"/>
    <col min="7974" max="7974" width="7.85546875" style="42" customWidth="1"/>
    <col min="7975" max="7975" width="6.7109375" style="42" customWidth="1"/>
    <col min="7976" max="7976" width="10" style="42" customWidth="1"/>
    <col min="7977" max="7977" width="6.28515625" style="42" customWidth="1"/>
    <col min="7978" max="8192" width="9.140625" style="42"/>
    <col min="8193" max="8193" width="6.140625" style="42" customWidth="1"/>
    <col min="8194" max="8194" width="18.5703125" style="42" customWidth="1"/>
    <col min="8195" max="8195" width="66.5703125" style="42" customWidth="1"/>
    <col min="8196" max="8196" width="8" style="42" customWidth="1"/>
    <col min="8197" max="8197" width="7.28515625" style="42" customWidth="1"/>
    <col min="8198" max="8198" width="6.85546875" style="42" customWidth="1"/>
    <col min="8199" max="8199" width="7.140625" style="42" customWidth="1"/>
    <col min="8200" max="8201" width="6.28515625" style="42" customWidth="1"/>
    <col min="8202" max="8202" width="9.42578125" style="42" customWidth="1"/>
    <col min="8203" max="8203" width="9.28515625" style="42" customWidth="1"/>
    <col min="8204" max="8207" width="6.28515625" style="42" customWidth="1"/>
    <col min="8208" max="8209" width="7.28515625" style="42" customWidth="1"/>
    <col min="8210" max="8210" width="8.5703125" style="42" customWidth="1"/>
    <col min="8211" max="8211" width="8.42578125" style="42" customWidth="1"/>
    <col min="8212" max="8212" width="7.42578125" style="42" customWidth="1"/>
    <col min="8213" max="8213" width="7.28515625" style="42" customWidth="1"/>
    <col min="8214" max="8214" width="9.5703125" style="42" customWidth="1"/>
    <col min="8215" max="8219" width="8" style="42" customWidth="1"/>
    <col min="8220" max="8220" width="9.140625" style="42" customWidth="1"/>
    <col min="8221" max="8221" width="8.42578125" style="42" customWidth="1"/>
    <col min="8222" max="8223" width="10.7109375" style="42" customWidth="1"/>
    <col min="8224" max="8224" width="12.28515625" style="42" bestFit="1" customWidth="1"/>
    <col min="8225" max="8225" width="11.85546875" style="42" bestFit="1" customWidth="1"/>
    <col min="8226" max="8226" width="6.140625" style="42" customWidth="1"/>
    <col min="8227" max="8227" width="5.42578125" style="42" customWidth="1"/>
    <col min="8228" max="8228" width="6.28515625" style="42" customWidth="1"/>
    <col min="8229" max="8229" width="7.28515625" style="42" customWidth="1"/>
    <col min="8230" max="8230" width="7.85546875" style="42" customWidth="1"/>
    <col min="8231" max="8231" width="6.7109375" style="42" customWidth="1"/>
    <col min="8232" max="8232" width="10" style="42" customWidth="1"/>
    <col min="8233" max="8233" width="6.28515625" style="42" customWidth="1"/>
    <col min="8234" max="8448" width="9.140625" style="42"/>
    <col min="8449" max="8449" width="6.140625" style="42" customWidth="1"/>
    <col min="8450" max="8450" width="18.5703125" style="42" customWidth="1"/>
    <col min="8451" max="8451" width="66.5703125" style="42" customWidth="1"/>
    <col min="8452" max="8452" width="8" style="42" customWidth="1"/>
    <col min="8453" max="8453" width="7.28515625" style="42" customWidth="1"/>
    <col min="8454" max="8454" width="6.85546875" style="42" customWidth="1"/>
    <col min="8455" max="8455" width="7.140625" style="42" customWidth="1"/>
    <col min="8456" max="8457" width="6.28515625" style="42" customWidth="1"/>
    <col min="8458" max="8458" width="9.42578125" style="42" customWidth="1"/>
    <col min="8459" max="8459" width="9.28515625" style="42" customWidth="1"/>
    <col min="8460" max="8463" width="6.28515625" style="42" customWidth="1"/>
    <col min="8464" max="8465" width="7.28515625" style="42" customWidth="1"/>
    <col min="8466" max="8466" width="8.5703125" style="42" customWidth="1"/>
    <col min="8467" max="8467" width="8.42578125" style="42" customWidth="1"/>
    <col min="8468" max="8468" width="7.42578125" style="42" customWidth="1"/>
    <col min="8469" max="8469" width="7.28515625" style="42" customWidth="1"/>
    <col min="8470" max="8470" width="9.5703125" style="42" customWidth="1"/>
    <col min="8471" max="8475" width="8" style="42" customWidth="1"/>
    <col min="8476" max="8476" width="9.140625" style="42" customWidth="1"/>
    <col min="8477" max="8477" width="8.42578125" style="42" customWidth="1"/>
    <col min="8478" max="8479" width="10.7109375" style="42" customWidth="1"/>
    <col min="8480" max="8480" width="12.28515625" style="42" bestFit="1" customWidth="1"/>
    <col min="8481" max="8481" width="11.85546875" style="42" bestFit="1" customWidth="1"/>
    <col min="8482" max="8482" width="6.140625" style="42" customWidth="1"/>
    <col min="8483" max="8483" width="5.42578125" style="42" customWidth="1"/>
    <col min="8484" max="8484" width="6.28515625" style="42" customWidth="1"/>
    <col min="8485" max="8485" width="7.28515625" style="42" customWidth="1"/>
    <col min="8486" max="8486" width="7.85546875" style="42" customWidth="1"/>
    <col min="8487" max="8487" width="6.7109375" style="42" customWidth="1"/>
    <col min="8488" max="8488" width="10" style="42" customWidth="1"/>
    <col min="8489" max="8489" width="6.28515625" style="42" customWidth="1"/>
    <col min="8490" max="8704" width="9.140625" style="42"/>
    <col min="8705" max="8705" width="6.140625" style="42" customWidth="1"/>
    <col min="8706" max="8706" width="18.5703125" style="42" customWidth="1"/>
    <col min="8707" max="8707" width="66.5703125" style="42" customWidth="1"/>
    <col min="8708" max="8708" width="8" style="42" customWidth="1"/>
    <col min="8709" max="8709" width="7.28515625" style="42" customWidth="1"/>
    <col min="8710" max="8710" width="6.85546875" style="42" customWidth="1"/>
    <col min="8711" max="8711" width="7.140625" style="42" customWidth="1"/>
    <col min="8712" max="8713" width="6.28515625" style="42" customWidth="1"/>
    <col min="8714" max="8714" width="9.42578125" style="42" customWidth="1"/>
    <col min="8715" max="8715" width="9.28515625" style="42" customWidth="1"/>
    <col min="8716" max="8719" width="6.28515625" style="42" customWidth="1"/>
    <col min="8720" max="8721" width="7.28515625" style="42" customWidth="1"/>
    <col min="8722" max="8722" width="8.5703125" style="42" customWidth="1"/>
    <col min="8723" max="8723" width="8.42578125" style="42" customWidth="1"/>
    <col min="8724" max="8724" width="7.42578125" style="42" customWidth="1"/>
    <col min="8725" max="8725" width="7.28515625" style="42" customWidth="1"/>
    <col min="8726" max="8726" width="9.5703125" style="42" customWidth="1"/>
    <col min="8727" max="8731" width="8" style="42" customWidth="1"/>
    <col min="8732" max="8732" width="9.140625" style="42" customWidth="1"/>
    <col min="8733" max="8733" width="8.42578125" style="42" customWidth="1"/>
    <col min="8734" max="8735" width="10.7109375" style="42" customWidth="1"/>
    <col min="8736" max="8736" width="12.28515625" style="42" bestFit="1" customWidth="1"/>
    <col min="8737" max="8737" width="11.85546875" style="42" bestFit="1" customWidth="1"/>
    <col min="8738" max="8738" width="6.140625" style="42" customWidth="1"/>
    <col min="8739" max="8739" width="5.42578125" style="42" customWidth="1"/>
    <col min="8740" max="8740" width="6.28515625" style="42" customWidth="1"/>
    <col min="8741" max="8741" width="7.28515625" style="42" customWidth="1"/>
    <col min="8742" max="8742" width="7.85546875" style="42" customWidth="1"/>
    <col min="8743" max="8743" width="6.7109375" style="42" customWidth="1"/>
    <col min="8744" max="8744" width="10" style="42" customWidth="1"/>
    <col min="8745" max="8745" width="6.28515625" style="42" customWidth="1"/>
    <col min="8746" max="8960" width="9.140625" style="42"/>
    <col min="8961" max="8961" width="6.140625" style="42" customWidth="1"/>
    <col min="8962" max="8962" width="18.5703125" style="42" customWidth="1"/>
    <col min="8963" max="8963" width="66.5703125" style="42" customWidth="1"/>
    <col min="8964" max="8964" width="8" style="42" customWidth="1"/>
    <col min="8965" max="8965" width="7.28515625" style="42" customWidth="1"/>
    <col min="8966" max="8966" width="6.85546875" style="42" customWidth="1"/>
    <col min="8967" max="8967" width="7.140625" style="42" customWidth="1"/>
    <col min="8968" max="8969" width="6.28515625" style="42" customWidth="1"/>
    <col min="8970" max="8970" width="9.42578125" style="42" customWidth="1"/>
    <col min="8971" max="8971" width="9.28515625" style="42" customWidth="1"/>
    <col min="8972" max="8975" width="6.28515625" style="42" customWidth="1"/>
    <col min="8976" max="8977" width="7.28515625" style="42" customWidth="1"/>
    <col min="8978" max="8978" width="8.5703125" style="42" customWidth="1"/>
    <col min="8979" max="8979" width="8.42578125" style="42" customWidth="1"/>
    <col min="8980" max="8980" width="7.42578125" style="42" customWidth="1"/>
    <col min="8981" max="8981" width="7.28515625" style="42" customWidth="1"/>
    <col min="8982" max="8982" width="9.5703125" style="42" customWidth="1"/>
    <col min="8983" max="8987" width="8" style="42" customWidth="1"/>
    <col min="8988" max="8988" width="9.140625" style="42" customWidth="1"/>
    <col min="8989" max="8989" width="8.42578125" style="42" customWidth="1"/>
    <col min="8990" max="8991" width="10.7109375" style="42" customWidth="1"/>
    <col min="8992" max="8992" width="12.28515625" style="42" bestFit="1" customWidth="1"/>
    <col min="8993" max="8993" width="11.85546875" style="42" bestFit="1" customWidth="1"/>
    <col min="8994" max="8994" width="6.140625" style="42" customWidth="1"/>
    <col min="8995" max="8995" width="5.42578125" style="42" customWidth="1"/>
    <col min="8996" max="8996" width="6.28515625" style="42" customWidth="1"/>
    <col min="8997" max="8997" width="7.28515625" style="42" customWidth="1"/>
    <col min="8998" max="8998" width="7.85546875" style="42" customWidth="1"/>
    <col min="8999" max="8999" width="6.7109375" style="42" customWidth="1"/>
    <col min="9000" max="9000" width="10" style="42" customWidth="1"/>
    <col min="9001" max="9001" width="6.28515625" style="42" customWidth="1"/>
    <col min="9002" max="9216" width="9.140625" style="42"/>
    <col min="9217" max="9217" width="6.140625" style="42" customWidth="1"/>
    <col min="9218" max="9218" width="18.5703125" style="42" customWidth="1"/>
    <col min="9219" max="9219" width="66.5703125" style="42" customWidth="1"/>
    <col min="9220" max="9220" width="8" style="42" customWidth="1"/>
    <col min="9221" max="9221" width="7.28515625" style="42" customWidth="1"/>
    <col min="9222" max="9222" width="6.85546875" style="42" customWidth="1"/>
    <col min="9223" max="9223" width="7.140625" style="42" customWidth="1"/>
    <col min="9224" max="9225" width="6.28515625" style="42" customWidth="1"/>
    <col min="9226" max="9226" width="9.42578125" style="42" customWidth="1"/>
    <col min="9227" max="9227" width="9.28515625" style="42" customWidth="1"/>
    <col min="9228" max="9231" width="6.28515625" style="42" customWidth="1"/>
    <col min="9232" max="9233" width="7.28515625" style="42" customWidth="1"/>
    <col min="9234" max="9234" width="8.5703125" style="42" customWidth="1"/>
    <col min="9235" max="9235" width="8.42578125" style="42" customWidth="1"/>
    <col min="9236" max="9236" width="7.42578125" style="42" customWidth="1"/>
    <col min="9237" max="9237" width="7.28515625" style="42" customWidth="1"/>
    <col min="9238" max="9238" width="9.5703125" style="42" customWidth="1"/>
    <col min="9239" max="9243" width="8" style="42" customWidth="1"/>
    <col min="9244" max="9244" width="9.140625" style="42" customWidth="1"/>
    <col min="9245" max="9245" width="8.42578125" style="42" customWidth="1"/>
    <col min="9246" max="9247" width="10.7109375" style="42" customWidth="1"/>
    <col min="9248" max="9248" width="12.28515625" style="42" bestFit="1" customWidth="1"/>
    <col min="9249" max="9249" width="11.85546875" style="42" bestFit="1" customWidth="1"/>
    <col min="9250" max="9250" width="6.140625" style="42" customWidth="1"/>
    <col min="9251" max="9251" width="5.42578125" style="42" customWidth="1"/>
    <col min="9252" max="9252" width="6.28515625" style="42" customWidth="1"/>
    <col min="9253" max="9253" width="7.28515625" style="42" customWidth="1"/>
    <col min="9254" max="9254" width="7.85546875" style="42" customWidth="1"/>
    <col min="9255" max="9255" width="6.7109375" style="42" customWidth="1"/>
    <col min="9256" max="9256" width="10" style="42" customWidth="1"/>
    <col min="9257" max="9257" width="6.28515625" style="42" customWidth="1"/>
    <col min="9258" max="9472" width="9.140625" style="42"/>
    <col min="9473" max="9473" width="6.140625" style="42" customWidth="1"/>
    <col min="9474" max="9474" width="18.5703125" style="42" customWidth="1"/>
    <col min="9475" max="9475" width="66.5703125" style="42" customWidth="1"/>
    <col min="9476" max="9476" width="8" style="42" customWidth="1"/>
    <col min="9477" max="9477" width="7.28515625" style="42" customWidth="1"/>
    <col min="9478" max="9478" width="6.85546875" style="42" customWidth="1"/>
    <col min="9479" max="9479" width="7.140625" style="42" customWidth="1"/>
    <col min="9480" max="9481" width="6.28515625" style="42" customWidth="1"/>
    <col min="9482" max="9482" width="9.42578125" style="42" customWidth="1"/>
    <col min="9483" max="9483" width="9.28515625" style="42" customWidth="1"/>
    <col min="9484" max="9487" width="6.28515625" style="42" customWidth="1"/>
    <col min="9488" max="9489" width="7.28515625" style="42" customWidth="1"/>
    <col min="9490" max="9490" width="8.5703125" style="42" customWidth="1"/>
    <col min="9491" max="9491" width="8.42578125" style="42" customWidth="1"/>
    <col min="9492" max="9492" width="7.42578125" style="42" customWidth="1"/>
    <col min="9493" max="9493" width="7.28515625" style="42" customWidth="1"/>
    <col min="9494" max="9494" width="9.5703125" style="42" customWidth="1"/>
    <col min="9495" max="9499" width="8" style="42" customWidth="1"/>
    <col min="9500" max="9500" width="9.140625" style="42" customWidth="1"/>
    <col min="9501" max="9501" width="8.42578125" style="42" customWidth="1"/>
    <col min="9502" max="9503" width="10.7109375" style="42" customWidth="1"/>
    <col min="9504" max="9504" width="12.28515625" style="42" bestFit="1" customWidth="1"/>
    <col min="9505" max="9505" width="11.85546875" style="42" bestFit="1" customWidth="1"/>
    <col min="9506" max="9506" width="6.140625" style="42" customWidth="1"/>
    <col min="9507" max="9507" width="5.42578125" style="42" customWidth="1"/>
    <col min="9508" max="9508" width="6.28515625" style="42" customWidth="1"/>
    <col min="9509" max="9509" width="7.28515625" style="42" customWidth="1"/>
    <col min="9510" max="9510" width="7.85546875" style="42" customWidth="1"/>
    <col min="9511" max="9511" width="6.7109375" style="42" customWidth="1"/>
    <col min="9512" max="9512" width="10" style="42" customWidth="1"/>
    <col min="9513" max="9513" width="6.28515625" style="42" customWidth="1"/>
    <col min="9514" max="9728" width="9.140625" style="42"/>
    <col min="9729" max="9729" width="6.140625" style="42" customWidth="1"/>
    <col min="9730" max="9730" width="18.5703125" style="42" customWidth="1"/>
    <col min="9731" max="9731" width="66.5703125" style="42" customWidth="1"/>
    <col min="9732" max="9732" width="8" style="42" customWidth="1"/>
    <col min="9733" max="9733" width="7.28515625" style="42" customWidth="1"/>
    <col min="9734" max="9734" width="6.85546875" style="42" customWidth="1"/>
    <col min="9735" max="9735" width="7.140625" style="42" customWidth="1"/>
    <col min="9736" max="9737" width="6.28515625" style="42" customWidth="1"/>
    <col min="9738" max="9738" width="9.42578125" style="42" customWidth="1"/>
    <col min="9739" max="9739" width="9.28515625" style="42" customWidth="1"/>
    <col min="9740" max="9743" width="6.28515625" style="42" customWidth="1"/>
    <col min="9744" max="9745" width="7.28515625" style="42" customWidth="1"/>
    <col min="9746" max="9746" width="8.5703125" style="42" customWidth="1"/>
    <col min="9747" max="9747" width="8.42578125" style="42" customWidth="1"/>
    <col min="9748" max="9748" width="7.42578125" style="42" customWidth="1"/>
    <col min="9749" max="9749" width="7.28515625" style="42" customWidth="1"/>
    <col min="9750" max="9750" width="9.5703125" style="42" customWidth="1"/>
    <col min="9751" max="9755" width="8" style="42" customWidth="1"/>
    <col min="9756" max="9756" width="9.140625" style="42" customWidth="1"/>
    <col min="9757" max="9757" width="8.42578125" style="42" customWidth="1"/>
    <col min="9758" max="9759" width="10.7109375" style="42" customWidth="1"/>
    <col min="9760" max="9760" width="12.28515625" style="42" bestFit="1" customWidth="1"/>
    <col min="9761" max="9761" width="11.85546875" style="42" bestFit="1" customWidth="1"/>
    <col min="9762" max="9762" width="6.140625" style="42" customWidth="1"/>
    <col min="9763" max="9763" width="5.42578125" style="42" customWidth="1"/>
    <col min="9764" max="9764" width="6.28515625" style="42" customWidth="1"/>
    <col min="9765" max="9765" width="7.28515625" style="42" customWidth="1"/>
    <col min="9766" max="9766" width="7.85546875" style="42" customWidth="1"/>
    <col min="9767" max="9767" width="6.7109375" style="42" customWidth="1"/>
    <col min="9768" max="9768" width="10" style="42" customWidth="1"/>
    <col min="9769" max="9769" width="6.28515625" style="42" customWidth="1"/>
    <col min="9770" max="9984" width="9.140625" style="42"/>
    <col min="9985" max="9985" width="6.140625" style="42" customWidth="1"/>
    <col min="9986" max="9986" width="18.5703125" style="42" customWidth="1"/>
    <col min="9987" max="9987" width="66.5703125" style="42" customWidth="1"/>
    <col min="9988" max="9988" width="8" style="42" customWidth="1"/>
    <col min="9989" max="9989" width="7.28515625" style="42" customWidth="1"/>
    <col min="9990" max="9990" width="6.85546875" style="42" customWidth="1"/>
    <col min="9991" max="9991" width="7.140625" style="42" customWidth="1"/>
    <col min="9992" max="9993" width="6.28515625" style="42" customWidth="1"/>
    <col min="9994" max="9994" width="9.42578125" style="42" customWidth="1"/>
    <col min="9995" max="9995" width="9.28515625" style="42" customWidth="1"/>
    <col min="9996" max="9999" width="6.28515625" style="42" customWidth="1"/>
    <col min="10000" max="10001" width="7.28515625" style="42" customWidth="1"/>
    <col min="10002" max="10002" width="8.5703125" style="42" customWidth="1"/>
    <col min="10003" max="10003" width="8.42578125" style="42" customWidth="1"/>
    <col min="10004" max="10004" width="7.42578125" style="42" customWidth="1"/>
    <col min="10005" max="10005" width="7.28515625" style="42" customWidth="1"/>
    <col min="10006" max="10006" width="9.5703125" style="42" customWidth="1"/>
    <col min="10007" max="10011" width="8" style="42" customWidth="1"/>
    <col min="10012" max="10012" width="9.140625" style="42" customWidth="1"/>
    <col min="10013" max="10013" width="8.42578125" style="42" customWidth="1"/>
    <col min="10014" max="10015" width="10.7109375" style="42" customWidth="1"/>
    <col min="10016" max="10016" width="12.28515625" style="42" bestFit="1" customWidth="1"/>
    <col min="10017" max="10017" width="11.85546875" style="42" bestFit="1" customWidth="1"/>
    <col min="10018" max="10018" width="6.140625" style="42" customWidth="1"/>
    <col min="10019" max="10019" width="5.42578125" style="42" customWidth="1"/>
    <col min="10020" max="10020" width="6.28515625" style="42" customWidth="1"/>
    <col min="10021" max="10021" width="7.28515625" style="42" customWidth="1"/>
    <col min="10022" max="10022" width="7.85546875" style="42" customWidth="1"/>
    <col min="10023" max="10023" width="6.7109375" style="42" customWidth="1"/>
    <col min="10024" max="10024" width="10" style="42" customWidth="1"/>
    <col min="10025" max="10025" width="6.28515625" style="42" customWidth="1"/>
    <col min="10026" max="10240" width="9.140625" style="42"/>
    <col min="10241" max="10241" width="6.140625" style="42" customWidth="1"/>
    <col min="10242" max="10242" width="18.5703125" style="42" customWidth="1"/>
    <col min="10243" max="10243" width="66.5703125" style="42" customWidth="1"/>
    <col min="10244" max="10244" width="8" style="42" customWidth="1"/>
    <col min="10245" max="10245" width="7.28515625" style="42" customWidth="1"/>
    <col min="10246" max="10246" width="6.85546875" style="42" customWidth="1"/>
    <col min="10247" max="10247" width="7.140625" style="42" customWidth="1"/>
    <col min="10248" max="10249" width="6.28515625" style="42" customWidth="1"/>
    <col min="10250" max="10250" width="9.42578125" style="42" customWidth="1"/>
    <col min="10251" max="10251" width="9.28515625" style="42" customWidth="1"/>
    <col min="10252" max="10255" width="6.28515625" style="42" customWidth="1"/>
    <col min="10256" max="10257" width="7.28515625" style="42" customWidth="1"/>
    <col min="10258" max="10258" width="8.5703125" style="42" customWidth="1"/>
    <col min="10259" max="10259" width="8.42578125" style="42" customWidth="1"/>
    <col min="10260" max="10260" width="7.42578125" style="42" customWidth="1"/>
    <col min="10261" max="10261" width="7.28515625" style="42" customWidth="1"/>
    <col min="10262" max="10262" width="9.5703125" style="42" customWidth="1"/>
    <col min="10263" max="10267" width="8" style="42" customWidth="1"/>
    <col min="10268" max="10268" width="9.140625" style="42" customWidth="1"/>
    <col min="10269" max="10269" width="8.42578125" style="42" customWidth="1"/>
    <col min="10270" max="10271" width="10.7109375" style="42" customWidth="1"/>
    <col min="10272" max="10272" width="12.28515625" style="42" bestFit="1" customWidth="1"/>
    <col min="10273" max="10273" width="11.85546875" style="42" bestFit="1" customWidth="1"/>
    <col min="10274" max="10274" width="6.140625" style="42" customWidth="1"/>
    <col min="10275" max="10275" width="5.42578125" style="42" customWidth="1"/>
    <col min="10276" max="10276" width="6.28515625" style="42" customWidth="1"/>
    <col min="10277" max="10277" width="7.28515625" style="42" customWidth="1"/>
    <col min="10278" max="10278" width="7.85546875" style="42" customWidth="1"/>
    <col min="10279" max="10279" width="6.7109375" style="42" customWidth="1"/>
    <col min="10280" max="10280" width="10" style="42" customWidth="1"/>
    <col min="10281" max="10281" width="6.28515625" style="42" customWidth="1"/>
    <col min="10282" max="10496" width="9.140625" style="42"/>
    <col min="10497" max="10497" width="6.140625" style="42" customWidth="1"/>
    <col min="10498" max="10498" width="18.5703125" style="42" customWidth="1"/>
    <col min="10499" max="10499" width="66.5703125" style="42" customWidth="1"/>
    <col min="10500" max="10500" width="8" style="42" customWidth="1"/>
    <col min="10501" max="10501" width="7.28515625" style="42" customWidth="1"/>
    <col min="10502" max="10502" width="6.85546875" style="42" customWidth="1"/>
    <col min="10503" max="10503" width="7.140625" style="42" customWidth="1"/>
    <col min="10504" max="10505" width="6.28515625" style="42" customWidth="1"/>
    <col min="10506" max="10506" width="9.42578125" style="42" customWidth="1"/>
    <col min="10507" max="10507" width="9.28515625" style="42" customWidth="1"/>
    <col min="10508" max="10511" width="6.28515625" style="42" customWidth="1"/>
    <col min="10512" max="10513" width="7.28515625" style="42" customWidth="1"/>
    <col min="10514" max="10514" width="8.5703125" style="42" customWidth="1"/>
    <col min="10515" max="10515" width="8.42578125" style="42" customWidth="1"/>
    <col min="10516" max="10516" width="7.42578125" style="42" customWidth="1"/>
    <col min="10517" max="10517" width="7.28515625" style="42" customWidth="1"/>
    <col min="10518" max="10518" width="9.5703125" style="42" customWidth="1"/>
    <col min="10519" max="10523" width="8" style="42" customWidth="1"/>
    <col min="10524" max="10524" width="9.140625" style="42" customWidth="1"/>
    <col min="10525" max="10525" width="8.42578125" style="42" customWidth="1"/>
    <col min="10526" max="10527" width="10.7109375" style="42" customWidth="1"/>
    <col min="10528" max="10528" width="12.28515625" style="42" bestFit="1" customWidth="1"/>
    <col min="10529" max="10529" width="11.85546875" style="42" bestFit="1" customWidth="1"/>
    <col min="10530" max="10530" width="6.140625" style="42" customWidth="1"/>
    <col min="10531" max="10531" width="5.42578125" style="42" customWidth="1"/>
    <col min="10532" max="10532" width="6.28515625" style="42" customWidth="1"/>
    <col min="10533" max="10533" width="7.28515625" style="42" customWidth="1"/>
    <col min="10534" max="10534" width="7.85546875" style="42" customWidth="1"/>
    <col min="10535" max="10535" width="6.7109375" style="42" customWidth="1"/>
    <col min="10536" max="10536" width="10" style="42" customWidth="1"/>
    <col min="10537" max="10537" width="6.28515625" style="42" customWidth="1"/>
    <col min="10538" max="10752" width="9.140625" style="42"/>
    <col min="10753" max="10753" width="6.140625" style="42" customWidth="1"/>
    <col min="10754" max="10754" width="18.5703125" style="42" customWidth="1"/>
    <col min="10755" max="10755" width="66.5703125" style="42" customWidth="1"/>
    <col min="10756" max="10756" width="8" style="42" customWidth="1"/>
    <col min="10757" max="10757" width="7.28515625" style="42" customWidth="1"/>
    <col min="10758" max="10758" width="6.85546875" style="42" customWidth="1"/>
    <col min="10759" max="10759" width="7.140625" style="42" customWidth="1"/>
    <col min="10760" max="10761" width="6.28515625" style="42" customWidth="1"/>
    <col min="10762" max="10762" width="9.42578125" style="42" customWidth="1"/>
    <col min="10763" max="10763" width="9.28515625" style="42" customWidth="1"/>
    <col min="10764" max="10767" width="6.28515625" style="42" customWidth="1"/>
    <col min="10768" max="10769" width="7.28515625" style="42" customWidth="1"/>
    <col min="10770" max="10770" width="8.5703125" style="42" customWidth="1"/>
    <col min="10771" max="10771" width="8.42578125" style="42" customWidth="1"/>
    <col min="10772" max="10772" width="7.42578125" style="42" customWidth="1"/>
    <col min="10773" max="10773" width="7.28515625" style="42" customWidth="1"/>
    <col min="10774" max="10774" width="9.5703125" style="42" customWidth="1"/>
    <col min="10775" max="10779" width="8" style="42" customWidth="1"/>
    <col min="10780" max="10780" width="9.140625" style="42" customWidth="1"/>
    <col min="10781" max="10781" width="8.42578125" style="42" customWidth="1"/>
    <col min="10782" max="10783" width="10.7109375" style="42" customWidth="1"/>
    <col min="10784" max="10784" width="12.28515625" style="42" bestFit="1" customWidth="1"/>
    <col min="10785" max="10785" width="11.85546875" style="42" bestFit="1" customWidth="1"/>
    <col min="10786" max="10786" width="6.140625" style="42" customWidth="1"/>
    <col min="10787" max="10787" width="5.42578125" style="42" customWidth="1"/>
    <col min="10788" max="10788" width="6.28515625" style="42" customWidth="1"/>
    <col min="10789" max="10789" width="7.28515625" style="42" customWidth="1"/>
    <col min="10790" max="10790" width="7.85546875" style="42" customWidth="1"/>
    <col min="10791" max="10791" width="6.7109375" style="42" customWidth="1"/>
    <col min="10792" max="10792" width="10" style="42" customWidth="1"/>
    <col min="10793" max="10793" width="6.28515625" style="42" customWidth="1"/>
    <col min="10794" max="11008" width="9.140625" style="42"/>
    <col min="11009" max="11009" width="6.140625" style="42" customWidth="1"/>
    <col min="11010" max="11010" width="18.5703125" style="42" customWidth="1"/>
    <col min="11011" max="11011" width="66.5703125" style="42" customWidth="1"/>
    <col min="11012" max="11012" width="8" style="42" customWidth="1"/>
    <col min="11013" max="11013" width="7.28515625" style="42" customWidth="1"/>
    <col min="11014" max="11014" width="6.85546875" style="42" customWidth="1"/>
    <col min="11015" max="11015" width="7.140625" style="42" customWidth="1"/>
    <col min="11016" max="11017" width="6.28515625" style="42" customWidth="1"/>
    <col min="11018" max="11018" width="9.42578125" style="42" customWidth="1"/>
    <col min="11019" max="11019" width="9.28515625" style="42" customWidth="1"/>
    <col min="11020" max="11023" width="6.28515625" style="42" customWidth="1"/>
    <col min="11024" max="11025" width="7.28515625" style="42" customWidth="1"/>
    <col min="11026" max="11026" width="8.5703125" style="42" customWidth="1"/>
    <col min="11027" max="11027" width="8.42578125" style="42" customWidth="1"/>
    <col min="11028" max="11028" width="7.42578125" style="42" customWidth="1"/>
    <col min="11029" max="11029" width="7.28515625" style="42" customWidth="1"/>
    <col min="11030" max="11030" width="9.5703125" style="42" customWidth="1"/>
    <col min="11031" max="11035" width="8" style="42" customWidth="1"/>
    <col min="11036" max="11036" width="9.140625" style="42" customWidth="1"/>
    <col min="11037" max="11037" width="8.42578125" style="42" customWidth="1"/>
    <col min="11038" max="11039" width="10.7109375" style="42" customWidth="1"/>
    <col min="11040" max="11040" width="12.28515625" style="42" bestFit="1" customWidth="1"/>
    <col min="11041" max="11041" width="11.85546875" style="42" bestFit="1" customWidth="1"/>
    <col min="11042" max="11042" width="6.140625" style="42" customWidth="1"/>
    <col min="11043" max="11043" width="5.42578125" style="42" customWidth="1"/>
    <col min="11044" max="11044" width="6.28515625" style="42" customWidth="1"/>
    <col min="11045" max="11045" width="7.28515625" style="42" customWidth="1"/>
    <col min="11046" max="11046" width="7.85546875" style="42" customWidth="1"/>
    <col min="11047" max="11047" width="6.7109375" style="42" customWidth="1"/>
    <col min="11048" max="11048" width="10" style="42" customWidth="1"/>
    <col min="11049" max="11049" width="6.28515625" style="42" customWidth="1"/>
    <col min="11050" max="11264" width="9.140625" style="42"/>
    <col min="11265" max="11265" width="6.140625" style="42" customWidth="1"/>
    <col min="11266" max="11266" width="18.5703125" style="42" customWidth="1"/>
    <col min="11267" max="11267" width="66.5703125" style="42" customWidth="1"/>
    <col min="11268" max="11268" width="8" style="42" customWidth="1"/>
    <col min="11269" max="11269" width="7.28515625" style="42" customWidth="1"/>
    <col min="11270" max="11270" width="6.85546875" style="42" customWidth="1"/>
    <col min="11271" max="11271" width="7.140625" style="42" customWidth="1"/>
    <col min="11272" max="11273" width="6.28515625" style="42" customWidth="1"/>
    <col min="11274" max="11274" width="9.42578125" style="42" customWidth="1"/>
    <col min="11275" max="11275" width="9.28515625" style="42" customWidth="1"/>
    <col min="11276" max="11279" width="6.28515625" style="42" customWidth="1"/>
    <col min="11280" max="11281" width="7.28515625" style="42" customWidth="1"/>
    <col min="11282" max="11282" width="8.5703125" style="42" customWidth="1"/>
    <col min="11283" max="11283" width="8.42578125" style="42" customWidth="1"/>
    <col min="11284" max="11284" width="7.42578125" style="42" customWidth="1"/>
    <col min="11285" max="11285" width="7.28515625" style="42" customWidth="1"/>
    <col min="11286" max="11286" width="9.5703125" style="42" customWidth="1"/>
    <col min="11287" max="11291" width="8" style="42" customWidth="1"/>
    <col min="11292" max="11292" width="9.140625" style="42" customWidth="1"/>
    <col min="11293" max="11293" width="8.42578125" style="42" customWidth="1"/>
    <col min="11294" max="11295" width="10.7109375" style="42" customWidth="1"/>
    <col min="11296" max="11296" width="12.28515625" style="42" bestFit="1" customWidth="1"/>
    <col min="11297" max="11297" width="11.85546875" style="42" bestFit="1" customWidth="1"/>
    <col min="11298" max="11298" width="6.140625" style="42" customWidth="1"/>
    <col min="11299" max="11299" width="5.42578125" style="42" customWidth="1"/>
    <col min="11300" max="11300" width="6.28515625" style="42" customWidth="1"/>
    <col min="11301" max="11301" width="7.28515625" style="42" customWidth="1"/>
    <col min="11302" max="11302" width="7.85546875" style="42" customWidth="1"/>
    <col min="11303" max="11303" width="6.7109375" style="42" customWidth="1"/>
    <col min="11304" max="11304" width="10" style="42" customWidth="1"/>
    <col min="11305" max="11305" width="6.28515625" style="42" customWidth="1"/>
    <col min="11306" max="11520" width="9.140625" style="42"/>
    <col min="11521" max="11521" width="6.140625" style="42" customWidth="1"/>
    <col min="11522" max="11522" width="18.5703125" style="42" customWidth="1"/>
    <col min="11523" max="11523" width="66.5703125" style="42" customWidth="1"/>
    <col min="11524" max="11524" width="8" style="42" customWidth="1"/>
    <col min="11525" max="11525" width="7.28515625" style="42" customWidth="1"/>
    <col min="11526" max="11526" width="6.85546875" style="42" customWidth="1"/>
    <col min="11527" max="11527" width="7.140625" style="42" customWidth="1"/>
    <col min="11528" max="11529" width="6.28515625" style="42" customWidth="1"/>
    <col min="11530" max="11530" width="9.42578125" style="42" customWidth="1"/>
    <col min="11531" max="11531" width="9.28515625" style="42" customWidth="1"/>
    <col min="11532" max="11535" width="6.28515625" style="42" customWidth="1"/>
    <col min="11536" max="11537" width="7.28515625" style="42" customWidth="1"/>
    <col min="11538" max="11538" width="8.5703125" style="42" customWidth="1"/>
    <col min="11539" max="11539" width="8.42578125" style="42" customWidth="1"/>
    <col min="11540" max="11540" width="7.42578125" style="42" customWidth="1"/>
    <col min="11541" max="11541" width="7.28515625" style="42" customWidth="1"/>
    <col min="11542" max="11542" width="9.5703125" style="42" customWidth="1"/>
    <col min="11543" max="11547" width="8" style="42" customWidth="1"/>
    <col min="11548" max="11548" width="9.140625" style="42" customWidth="1"/>
    <col min="11549" max="11549" width="8.42578125" style="42" customWidth="1"/>
    <col min="11550" max="11551" width="10.7109375" style="42" customWidth="1"/>
    <col min="11552" max="11552" width="12.28515625" style="42" bestFit="1" customWidth="1"/>
    <col min="11553" max="11553" width="11.85546875" style="42" bestFit="1" customWidth="1"/>
    <col min="11554" max="11554" width="6.140625" style="42" customWidth="1"/>
    <col min="11555" max="11555" width="5.42578125" style="42" customWidth="1"/>
    <col min="11556" max="11556" width="6.28515625" style="42" customWidth="1"/>
    <col min="11557" max="11557" width="7.28515625" style="42" customWidth="1"/>
    <col min="11558" max="11558" width="7.85546875" style="42" customWidth="1"/>
    <col min="11559" max="11559" width="6.7109375" style="42" customWidth="1"/>
    <col min="11560" max="11560" width="10" style="42" customWidth="1"/>
    <col min="11561" max="11561" width="6.28515625" style="42" customWidth="1"/>
    <col min="11562" max="11776" width="9.140625" style="42"/>
    <col min="11777" max="11777" width="6.140625" style="42" customWidth="1"/>
    <col min="11778" max="11778" width="18.5703125" style="42" customWidth="1"/>
    <col min="11779" max="11779" width="66.5703125" style="42" customWidth="1"/>
    <col min="11780" max="11780" width="8" style="42" customWidth="1"/>
    <col min="11781" max="11781" width="7.28515625" style="42" customWidth="1"/>
    <col min="11782" max="11782" width="6.85546875" style="42" customWidth="1"/>
    <col min="11783" max="11783" width="7.140625" style="42" customWidth="1"/>
    <col min="11784" max="11785" width="6.28515625" style="42" customWidth="1"/>
    <col min="11786" max="11786" width="9.42578125" style="42" customWidth="1"/>
    <col min="11787" max="11787" width="9.28515625" style="42" customWidth="1"/>
    <col min="11788" max="11791" width="6.28515625" style="42" customWidth="1"/>
    <col min="11792" max="11793" width="7.28515625" style="42" customWidth="1"/>
    <col min="11794" max="11794" width="8.5703125" style="42" customWidth="1"/>
    <col min="11795" max="11795" width="8.42578125" style="42" customWidth="1"/>
    <col min="11796" max="11796" width="7.42578125" style="42" customWidth="1"/>
    <col min="11797" max="11797" width="7.28515625" style="42" customWidth="1"/>
    <col min="11798" max="11798" width="9.5703125" style="42" customWidth="1"/>
    <col min="11799" max="11803" width="8" style="42" customWidth="1"/>
    <col min="11804" max="11804" width="9.140625" style="42" customWidth="1"/>
    <col min="11805" max="11805" width="8.42578125" style="42" customWidth="1"/>
    <col min="11806" max="11807" width="10.7109375" style="42" customWidth="1"/>
    <col min="11808" max="11808" width="12.28515625" style="42" bestFit="1" customWidth="1"/>
    <col min="11809" max="11809" width="11.85546875" style="42" bestFit="1" customWidth="1"/>
    <col min="11810" max="11810" width="6.140625" style="42" customWidth="1"/>
    <col min="11811" max="11811" width="5.42578125" style="42" customWidth="1"/>
    <col min="11812" max="11812" width="6.28515625" style="42" customWidth="1"/>
    <col min="11813" max="11813" width="7.28515625" style="42" customWidth="1"/>
    <col min="11814" max="11814" width="7.85546875" style="42" customWidth="1"/>
    <col min="11815" max="11815" width="6.7109375" style="42" customWidth="1"/>
    <col min="11816" max="11816" width="10" style="42" customWidth="1"/>
    <col min="11817" max="11817" width="6.28515625" style="42" customWidth="1"/>
    <col min="11818" max="12032" width="9.140625" style="42"/>
    <col min="12033" max="12033" width="6.140625" style="42" customWidth="1"/>
    <col min="12034" max="12034" width="18.5703125" style="42" customWidth="1"/>
    <col min="12035" max="12035" width="66.5703125" style="42" customWidth="1"/>
    <col min="12036" max="12036" width="8" style="42" customWidth="1"/>
    <col min="12037" max="12037" width="7.28515625" style="42" customWidth="1"/>
    <col min="12038" max="12038" width="6.85546875" style="42" customWidth="1"/>
    <col min="12039" max="12039" width="7.140625" style="42" customWidth="1"/>
    <col min="12040" max="12041" width="6.28515625" style="42" customWidth="1"/>
    <col min="12042" max="12042" width="9.42578125" style="42" customWidth="1"/>
    <col min="12043" max="12043" width="9.28515625" style="42" customWidth="1"/>
    <col min="12044" max="12047" width="6.28515625" style="42" customWidth="1"/>
    <col min="12048" max="12049" width="7.28515625" style="42" customWidth="1"/>
    <col min="12050" max="12050" width="8.5703125" style="42" customWidth="1"/>
    <col min="12051" max="12051" width="8.42578125" style="42" customWidth="1"/>
    <col min="12052" max="12052" width="7.42578125" style="42" customWidth="1"/>
    <col min="12053" max="12053" width="7.28515625" style="42" customWidth="1"/>
    <col min="12054" max="12054" width="9.5703125" style="42" customWidth="1"/>
    <col min="12055" max="12059" width="8" style="42" customWidth="1"/>
    <col min="12060" max="12060" width="9.140625" style="42" customWidth="1"/>
    <col min="12061" max="12061" width="8.42578125" style="42" customWidth="1"/>
    <col min="12062" max="12063" width="10.7109375" style="42" customWidth="1"/>
    <col min="12064" max="12064" width="12.28515625" style="42" bestFit="1" customWidth="1"/>
    <col min="12065" max="12065" width="11.85546875" style="42" bestFit="1" customWidth="1"/>
    <col min="12066" max="12066" width="6.140625" style="42" customWidth="1"/>
    <col min="12067" max="12067" width="5.42578125" style="42" customWidth="1"/>
    <col min="12068" max="12068" width="6.28515625" style="42" customWidth="1"/>
    <col min="12069" max="12069" width="7.28515625" style="42" customWidth="1"/>
    <col min="12070" max="12070" width="7.85546875" style="42" customWidth="1"/>
    <col min="12071" max="12071" width="6.7109375" style="42" customWidth="1"/>
    <col min="12072" max="12072" width="10" style="42" customWidth="1"/>
    <col min="12073" max="12073" width="6.28515625" style="42" customWidth="1"/>
    <col min="12074" max="12288" width="9.140625" style="42"/>
    <col min="12289" max="12289" width="6.140625" style="42" customWidth="1"/>
    <col min="12290" max="12290" width="18.5703125" style="42" customWidth="1"/>
    <col min="12291" max="12291" width="66.5703125" style="42" customWidth="1"/>
    <col min="12292" max="12292" width="8" style="42" customWidth="1"/>
    <col min="12293" max="12293" width="7.28515625" style="42" customWidth="1"/>
    <col min="12294" max="12294" width="6.85546875" style="42" customWidth="1"/>
    <col min="12295" max="12295" width="7.140625" style="42" customWidth="1"/>
    <col min="12296" max="12297" width="6.28515625" style="42" customWidth="1"/>
    <col min="12298" max="12298" width="9.42578125" style="42" customWidth="1"/>
    <col min="12299" max="12299" width="9.28515625" style="42" customWidth="1"/>
    <col min="12300" max="12303" width="6.28515625" style="42" customWidth="1"/>
    <col min="12304" max="12305" width="7.28515625" style="42" customWidth="1"/>
    <col min="12306" max="12306" width="8.5703125" style="42" customWidth="1"/>
    <col min="12307" max="12307" width="8.42578125" style="42" customWidth="1"/>
    <col min="12308" max="12308" width="7.42578125" style="42" customWidth="1"/>
    <col min="12309" max="12309" width="7.28515625" style="42" customWidth="1"/>
    <col min="12310" max="12310" width="9.5703125" style="42" customWidth="1"/>
    <col min="12311" max="12315" width="8" style="42" customWidth="1"/>
    <col min="12316" max="12316" width="9.140625" style="42" customWidth="1"/>
    <col min="12317" max="12317" width="8.42578125" style="42" customWidth="1"/>
    <col min="12318" max="12319" width="10.7109375" style="42" customWidth="1"/>
    <col min="12320" max="12320" width="12.28515625" style="42" bestFit="1" customWidth="1"/>
    <col min="12321" max="12321" width="11.85546875" style="42" bestFit="1" customWidth="1"/>
    <col min="12322" max="12322" width="6.140625" style="42" customWidth="1"/>
    <col min="12323" max="12323" width="5.42578125" style="42" customWidth="1"/>
    <col min="12324" max="12324" width="6.28515625" style="42" customWidth="1"/>
    <col min="12325" max="12325" width="7.28515625" style="42" customWidth="1"/>
    <col min="12326" max="12326" width="7.85546875" style="42" customWidth="1"/>
    <col min="12327" max="12327" width="6.7109375" style="42" customWidth="1"/>
    <col min="12328" max="12328" width="10" style="42" customWidth="1"/>
    <col min="12329" max="12329" width="6.28515625" style="42" customWidth="1"/>
    <col min="12330" max="12544" width="9.140625" style="42"/>
    <col min="12545" max="12545" width="6.140625" style="42" customWidth="1"/>
    <col min="12546" max="12546" width="18.5703125" style="42" customWidth="1"/>
    <col min="12547" max="12547" width="66.5703125" style="42" customWidth="1"/>
    <col min="12548" max="12548" width="8" style="42" customWidth="1"/>
    <col min="12549" max="12549" width="7.28515625" style="42" customWidth="1"/>
    <col min="12550" max="12550" width="6.85546875" style="42" customWidth="1"/>
    <col min="12551" max="12551" width="7.140625" style="42" customWidth="1"/>
    <col min="12552" max="12553" width="6.28515625" style="42" customWidth="1"/>
    <col min="12554" max="12554" width="9.42578125" style="42" customWidth="1"/>
    <col min="12555" max="12555" width="9.28515625" style="42" customWidth="1"/>
    <col min="12556" max="12559" width="6.28515625" style="42" customWidth="1"/>
    <col min="12560" max="12561" width="7.28515625" style="42" customWidth="1"/>
    <col min="12562" max="12562" width="8.5703125" style="42" customWidth="1"/>
    <col min="12563" max="12563" width="8.42578125" style="42" customWidth="1"/>
    <col min="12564" max="12564" width="7.42578125" style="42" customWidth="1"/>
    <col min="12565" max="12565" width="7.28515625" style="42" customWidth="1"/>
    <col min="12566" max="12566" width="9.5703125" style="42" customWidth="1"/>
    <col min="12567" max="12571" width="8" style="42" customWidth="1"/>
    <col min="12572" max="12572" width="9.140625" style="42" customWidth="1"/>
    <col min="12573" max="12573" width="8.42578125" style="42" customWidth="1"/>
    <col min="12574" max="12575" width="10.7109375" style="42" customWidth="1"/>
    <col min="12576" max="12576" width="12.28515625" style="42" bestFit="1" customWidth="1"/>
    <col min="12577" max="12577" width="11.85546875" style="42" bestFit="1" customWidth="1"/>
    <col min="12578" max="12578" width="6.140625" style="42" customWidth="1"/>
    <col min="12579" max="12579" width="5.42578125" style="42" customWidth="1"/>
    <col min="12580" max="12580" width="6.28515625" style="42" customWidth="1"/>
    <col min="12581" max="12581" width="7.28515625" style="42" customWidth="1"/>
    <col min="12582" max="12582" width="7.85546875" style="42" customWidth="1"/>
    <col min="12583" max="12583" width="6.7109375" style="42" customWidth="1"/>
    <col min="12584" max="12584" width="10" style="42" customWidth="1"/>
    <col min="12585" max="12585" width="6.28515625" style="42" customWidth="1"/>
    <col min="12586" max="12800" width="9.140625" style="42"/>
    <col min="12801" max="12801" width="6.140625" style="42" customWidth="1"/>
    <col min="12802" max="12802" width="18.5703125" style="42" customWidth="1"/>
    <col min="12803" max="12803" width="66.5703125" style="42" customWidth="1"/>
    <col min="12804" max="12804" width="8" style="42" customWidth="1"/>
    <col min="12805" max="12805" width="7.28515625" style="42" customWidth="1"/>
    <col min="12806" max="12806" width="6.85546875" style="42" customWidth="1"/>
    <col min="12807" max="12807" width="7.140625" style="42" customWidth="1"/>
    <col min="12808" max="12809" width="6.28515625" style="42" customWidth="1"/>
    <col min="12810" max="12810" width="9.42578125" style="42" customWidth="1"/>
    <col min="12811" max="12811" width="9.28515625" style="42" customWidth="1"/>
    <col min="12812" max="12815" width="6.28515625" style="42" customWidth="1"/>
    <col min="12816" max="12817" width="7.28515625" style="42" customWidth="1"/>
    <col min="12818" max="12818" width="8.5703125" style="42" customWidth="1"/>
    <col min="12819" max="12819" width="8.42578125" style="42" customWidth="1"/>
    <col min="12820" max="12820" width="7.42578125" style="42" customWidth="1"/>
    <col min="12821" max="12821" width="7.28515625" style="42" customWidth="1"/>
    <col min="12822" max="12822" width="9.5703125" style="42" customWidth="1"/>
    <col min="12823" max="12827" width="8" style="42" customWidth="1"/>
    <col min="12828" max="12828" width="9.140625" style="42" customWidth="1"/>
    <col min="12829" max="12829" width="8.42578125" style="42" customWidth="1"/>
    <col min="12830" max="12831" width="10.7109375" style="42" customWidth="1"/>
    <col min="12832" max="12832" width="12.28515625" style="42" bestFit="1" customWidth="1"/>
    <col min="12833" max="12833" width="11.85546875" style="42" bestFit="1" customWidth="1"/>
    <col min="12834" max="12834" width="6.140625" style="42" customWidth="1"/>
    <col min="12835" max="12835" width="5.42578125" style="42" customWidth="1"/>
    <col min="12836" max="12836" width="6.28515625" style="42" customWidth="1"/>
    <col min="12837" max="12837" width="7.28515625" style="42" customWidth="1"/>
    <col min="12838" max="12838" width="7.85546875" style="42" customWidth="1"/>
    <col min="12839" max="12839" width="6.7109375" style="42" customWidth="1"/>
    <col min="12840" max="12840" width="10" style="42" customWidth="1"/>
    <col min="12841" max="12841" width="6.28515625" style="42" customWidth="1"/>
    <col min="12842" max="13056" width="9.140625" style="42"/>
    <col min="13057" max="13057" width="6.140625" style="42" customWidth="1"/>
    <col min="13058" max="13058" width="18.5703125" style="42" customWidth="1"/>
    <col min="13059" max="13059" width="66.5703125" style="42" customWidth="1"/>
    <col min="13060" max="13060" width="8" style="42" customWidth="1"/>
    <col min="13061" max="13061" width="7.28515625" style="42" customWidth="1"/>
    <col min="13062" max="13062" width="6.85546875" style="42" customWidth="1"/>
    <col min="13063" max="13063" width="7.140625" style="42" customWidth="1"/>
    <col min="13064" max="13065" width="6.28515625" style="42" customWidth="1"/>
    <col min="13066" max="13066" width="9.42578125" style="42" customWidth="1"/>
    <col min="13067" max="13067" width="9.28515625" style="42" customWidth="1"/>
    <col min="13068" max="13071" width="6.28515625" style="42" customWidth="1"/>
    <col min="13072" max="13073" width="7.28515625" style="42" customWidth="1"/>
    <col min="13074" max="13074" width="8.5703125" style="42" customWidth="1"/>
    <col min="13075" max="13075" width="8.42578125" style="42" customWidth="1"/>
    <col min="13076" max="13076" width="7.42578125" style="42" customWidth="1"/>
    <col min="13077" max="13077" width="7.28515625" style="42" customWidth="1"/>
    <col min="13078" max="13078" width="9.5703125" style="42" customWidth="1"/>
    <col min="13079" max="13083" width="8" style="42" customWidth="1"/>
    <col min="13084" max="13084" width="9.140625" style="42" customWidth="1"/>
    <col min="13085" max="13085" width="8.42578125" style="42" customWidth="1"/>
    <col min="13086" max="13087" width="10.7109375" style="42" customWidth="1"/>
    <col min="13088" max="13088" width="12.28515625" style="42" bestFit="1" customWidth="1"/>
    <col min="13089" max="13089" width="11.85546875" style="42" bestFit="1" customWidth="1"/>
    <col min="13090" max="13090" width="6.140625" style="42" customWidth="1"/>
    <col min="13091" max="13091" width="5.42578125" style="42" customWidth="1"/>
    <col min="13092" max="13092" width="6.28515625" style="42" customWidth="1"/>
    <col min="13093" max="13093" width="7.28515625" style="42" customWidth="1"/>
    <col min="13094" max="13094" width="7.85546875" style="42" customWidth="1"/>
    <col min="13095" max="13095" width="6.7109375" style="42" customWidth="1"/>
    <col min="13096" max="13096" width="10" style="42" customWidth="1"/>
    <col min="13097" max="13097" width="6.28515625" style="42" customWidth="1"/>
    <col min="13098" max="13312" width="9.140625" style="42"/>
    <col min="13313" max="13313" width="6.140625" style="42" customWidth="1"/>
    <col min="13314" max="13314" width="18.5703125" style="42" customWidth="1"/>
    <col min="13315" max="13315" width="66.5703125" style="42" customWidth="1"/>
    <col min="13316" max="13316" width="8" style="42" customWidth="1"/>
    <col min="13317" max="13317" width="7.28515625" style="42" customWidth="1"/>
    <col min="13318" max="13318" width="6.85546875" style="42" customWidth="1"/>
    <col min="13319" max="13319" width="7.140625" style="42" customWidth="1"/>
    <col min="13320" max="13321" width="6.28515625" style="42" customWidth="1"/>
    <col min="13322" max="13322" width="9.42578125" style="42" customWidth="1"/>
    <col min="13323" max="13323" width="9.28515625" style="42" customWidth="1"/>
    <col min="13324" max="13327" width="6.28515625" style="42" customWidth="1"/>
    <col min="13328" max="13329" width="7.28515625" style="42" customWidth="1"/>
    <col min="13330" max="13330" width="8.5703125" style="42" customWidth="1"/>
    <col min="13331" max="13331" width="8.42578125" style="42" customWidth="1"/>
    <col min="13332" max="13332" width="7.42578125" style="42" customWidth="1"/>
    <col min="13333" max="13333" width="7.28515625" style="42" customWidth="1"/>
    <col min="13334" max="13334" width="9.5703125" style="42" customWidth="1"/>
    <col min="13335" max="13339" width="8" style="42" customWidth="1"/>
    <col min="13340" max="13340" width="9.140625" style="42" customWidth="1"/>
    <col min="13341" max="13341" width="8.42578125" style="42" customWidth="1"/>
    <col min="13342" max="13343" width="10.7109375" style="42" customWidth="1"/>
    <col min="13344" max="13344" width="12.28515625" style="42" bestFit="1" customWidth="1"/>
    <col min="13345" max="13345" width="11.85546875" style="42" bestFit="1" customWidth="1"/>
    <col min="13346" max="13346" width="6.140625" style="42" customWidth="1"/>
    <col min="13347" max="13347" width="5.42578125" style="42" customWidth="1"/>
    <col min="13348" max="13348" width="6.28515625" style="42" customWidth="1"/>
    <col min="13349" max="13349" width="7.28515625" style="42" customWidth="1"/>
    <col min="13350" max="13350" width="7.85546875" style="42" customWidth="1"/>
    <col min="13351" max="13351" width="6.7109375" style="42" customWidth="1"/>
    <col min="13352" max="13352" width="10" style="42" customWidth="1"/>
    <col min="13353" max="13353" width="6.28515625" style="42" customWidth="1"/>
    <col min="13354" max="13568" width="9.140625" style="42"/>
    <col min="13569" max="13569" width="6.140625" style="42" customWidth="1"/>
    <col min="13570" max="13570" width="18.5703125" style="42" customWidth="1"/>
    <col min="13571" max="13571" width="66.5703125" style="42" customWidth="1"/>
    <col min="13572" max="13572" width="8" style="42" customWidth="1"/>
    <col min="13573" max="13573" width="7.28515625" style="42" customWidth="1"/>
    <col min="13574" max="13574" width="6.85546875" style="42" customWidth="1"/>
    <col min="13575" max="13575" width="7.140625" style="42" customWidth="1"/>
    <col min="13576" max="13577" width="6.28515625" style="42" customWidth="1"/>
    <col min="13578" max="13578" width="9.42578125" style="42" customWidth="1"/>
    <col min="13579" max="13579" width="9.28515625" style="42" customWidth="1"/>
    <col min="13580" max="13583" width="6.28515625" style="42" customWidth="1"/>
    <col min="13584" max="13585" width="7.28515625" style="42" customWidth="1"/>
    <col min="13586" max="13586" width="8.5703125" style="42" customWidth="1"/>
    <col min="13587" max="13587" width="8.42578125" style="42" customWidth="1"/>
    <col min="13588" max="13588" width="7.42578125" style="42" customWidth="1"/>
    <col min="13589" max="13589" width="7.28515625" style="42" customWidth="1"/>
    <col min="13590" max="13590" width="9.5703125" style="42" customWidth="1"/>
    <col min="13591" max="13595" width="8" style="42" customWidth="1"/>
    <col min="13596" max="13596" width="9.140625" style="42" customWidth="1"/>
    <col min="13597" max="13597" width="8.42578125" style="42" customWidth="1"/>
    <col min="13598" max="13599" width="10.7109375" style="42" customWidth="1"/>
    <col min="13600" max="13600" width="12.28515625" style="42" bestFit="1" customWidth="1"/>
    <col min="13601" max="13601" width="11.85546875" style="42" bestFit="1" customWidth="1"/>
    <col min="13602" max="13602" width="6.140625" style="42" customWidth="1"/>
    <col min="13603" max="13603" width="5.42578125" style="42" customWidth="1"/>
    <col min="13604" max="13604" width="6.28515625" style="42" customWidth="1"/>
    <col min="13605" max="13605" width="7.28515625" style="42" customWidth="1"/>
    <col min="13606" max="13606" width="7.85546875" style="42" customWidth="1"/>
    <col min="13607" max="13607" width="6.7109375" style="42" customWidth="1"/>
    <col min="13608" max="13608" width="10" style="42" customWidth="1"/>
    <col min="13609" max="13609" width="6.28515625" style="42" customWidth="1"/>
    <col min="13610" max="13824" width="9.140625" style="42"/>
    <col min="13825" max="13825" width="6.140625" style="42" customWidth="1"/>
    <col min="13826" max="13826" width="18.5703125" style="42" customWidth="1"/>
    <col min="13827" max="13827" width="66.5703125" style="42" customWidth="1"/>
    <col min="13828" max="13828" width="8" style="42" customWidth="1"/>
    <col min="13829" max="13829" width="7.28515625" style="42" customWidth="1"/>
    <col min="13830" max="13830" width="6.85546875" style="42" customWidth="1"/>
    <col min="13831" max="13831" width="7.140625" style="42" customWidth="1"/>
    <col min="13832" max="13833" width="6.28515625" style="42" customWidth="1"/>
    <col min="13834" max="13834" width="9.42578125" style="42" customWidth="1"/>
    <col min="13835" max="13835" width="9.28515625" style="42" customWidth="1"/>
    <col min="13836" max="13839" width="6.28515625" style="42" customWidth="1"/>
    <col min="13840" max="13841" width="7.28515625" style="42" customWidth="1"/>
    <col min="13842" max="13842" width="8.5703125" style="42" customWidth="1"/>
    <col min="13843" max="13843" width="8.42578125" style="42" customWidth="1"/>
    <col min="13844" max="13844" width="7.42578125" style="42" customWidth="1"/>
    <col min="13845" max="13845" width="7.28515625" style="42" customWidth="1"/>
    <col min="13846" max="13846" width="9.5703125" style="42" customWidth="1"/>
    <col min="13847" max="13851" width="8" style="42" customWidth="1"/>
    <col min="13852" max="13852" width="9.140625" style="42" customWidth="1"/>
    <col min="13853" max="13853" width="8.42578125" style="42" customWidth="1"/>
    <col min="13854" max="13855" width="10.7109375" style="42" customWidth="1"/>
    <col min="13856" max="13856" width="12.28515625" style="42" bestFit="1" customWidth="1"/>
    <col min="13857" max="13857" width="11.85546875" style="42" bestFit="1" customWidth="1"/>
    <col min="13858" max="13858" width="6.140625" style="42" customWidth="1"/>
    <col min="13859" max="13859" width="5.42578125" style="42" customWidth="1"/>
    <col min="13860" max="13860" width="6.28515625" style="42" customWidth="1"/>
    <col min="13861" max="13861" width="7.28515625" style="42" customWidth="1"/>
    <col min="13862" max="13862" width="7.85546875" style="42" customWidth="1"/>
    <col min="13863" max="13863" width="6.7109375" style="42" customWidth="1"/>
    <col min="13864" max="13864" width="10" style="42" customWidth="1"/>
    <col min="13865" max="13865" width="6.28515625" style="42" customWidth="1"/>
    <col min="13866" max="14080" width="9.140625" style="42"/>
    <col min="14081" max="14081" width="6.140625" style="42" customWidth="1"/>
    <col min="14082" max="14082" width="18.5703125" style="42" customWidth="1"/>
    <col min="14083" max="14083" width="66.5703125" style="42" customWidth="1"/>
    <col min="14084" max="14084" width="8" style="42" customWidth="1"/>
    <col min="14085" max="14085" width="7.28515625" style="42" customWidth="1"/>
    <col min="14086" max="14086" width="6.85546875" style="42" customWidth="1"/>
    <col min="14087" max="14087" width="7.140625" style="42" customWidth="1"/>
    <col min="14088" max="14089" width="6.28515625" style="42" customWidth="1"/>
    <col min="14090" max="14090" width="9.42578125" style="42" customWidth="1"/>
    <col min="14091" max="14091" width="9.28515625" style="42" customWidth="1"/>
    <col min="14092" max="14095" width="6.28515625" style="42" customWidth="1"/>
    <col min="14096" max="14097" width="7.28515625" style="42" customWidth="1"/>
    <col min="14098" max="14098" width="8.5703125" style="42" customWidth="1"/>
    <col min="14099" max="14099" width="8.42578125" style="42" customWidth="1"/>
    <col min="14100" max="14100" width="7.42578125" style="42" customWidth="1"/>
    <col min="14101" max="14101" width="7.28515625" style="42" customWidth="1"/>
    <col min="14102" max="14102" width="9.5703125" style="42" customWidth="1"/>
    <col min="14103" max="14107" width="8" style="42" customWidth="1"/>
    <col min="14108" max="14108" width="9.140625" style="42" customWidth="1"/>
    <col min="14109" max="14109" width="8.42578125" style="42" customWidth="1"/>
    <col min="14110" max="14111" width="10.7109375" style="42" customWidth="1"/>
    <col min="14112" max="14112" width="12.28515625" style="42" bestFit="1" customWidth="1"/>
    <col min="14113" max="14113" width="11.85546875" style="42" bestFit="1" customWidth="1"/>
    <col min="14114" max="14114" width="6.140625" style="42" customWidth="1"/>
    <col min="14115" max="14115" width="5.42578125" style="42" customWidth="1"/>
    <col min="14116" max="14116" width="6.28515625" style="42" customWidth="1"/>
    <col min="14117" max="14117" width="7.28515625" style="42" customWidth="1"/>
    <col min="14118" max="14118" width="7.85546875" style="42" customWidth="1"/>
    <col min="14119" max="14119" width="6.7109375" style="42" customWidth="1"/>
    <col min="14120" max="14120" width="10" style="42" customWidth="1"/>
    <col min="14121" max="14121" width="6.28515625" style="42" customWidth="1"/>
    <col min="14122" max="14336" width="9.140625" style="42"/>
    <col min="14337" max="14337" width="6.140625" style="42" customWidth="1"/>
    <col min="14338" max="14338" width="18.5703125" style="42" customWidth="1"/>
    <col min="14339" max="14339" width="66.5703125" style="42" customWidth="1"/>
    <col min="14340" max="14340" width="8" style="42" customWidth="1"/>
    <col min="14341" max="14341" width="7.28515625" style="42" customWidth="1"/>
    <col min="14342" max="14342" width="6.85546875" style="42" customWidth="1"/>
    <col min="14343" max="14343" width="7.140625" style="42" customWidth="1"/>
    <col min="14344" max="14345" width="6.28515625" style="42" customWidth="1"/>
    <col min="14346" max="14346" width="9.42578125" style="42" customWidth="1"/>
    <col min="14347" max="14347" width="9.28515625" style="42" customWidth="1"/>
    <col min="14348" max="14351" width="6.28515625" style="42" customWidth="1"/>
    <col min="14352" max="14353" width="7.28515625" style="42" customWidth="1"/>
    <col min="14354" max="14354" width="8.5703125" style="42" customWidth="1"/>
    <col min="14355" max="14355" width="8.42578125" style="42" customWidth="1"/>
    <col min="14356" max="14356" width="7.42578125" style="42" customWidth="1"/>
    <col min="14357" max="14357" width="7.28515625" style="42" customWidth="1"/>
    <col min="14358" max="14358" width="9.5703125" style="42" customWidth="1"/>
    <col min="14359" max="14363" width="8" style="42" customWidth="1"/>
    <col min="14364" max="14364" width="9.140625" style="42" customWidth="1"/>
    <col min="14365" max="14365" width="8.42578125" style="42" customWidth="1"/>
    <col min="14366" max="14367" width="10.7109375" style="42" customWidth="1"/>
    <col min="14368" max="14368" width="12.28515625" style="42" bestFit="1" customWidth="1"/>
    <col min="14369" max="14369" width="11.85546875" style="42" bestFit="1" customWidth="1"/>
    <col min="14370" max="14370" width="6.140625" style="42" customWidth="1"/>
    <col min="14371" max="14371" width="5.42578125" style="42" customWidth="1"/>
    <col min="14372" max="14372" width="6.28515625" style="42" customWidth="1"/>
    <col min="14373" max="14373" width="7.28515625" style="42" customWidth="1"/>
    <col min="14374" max="14374" width="7.85546875" style="42" customWidth="1"/>
    <col min="14375" max="14375" width="6.7109375" style="42" customWidth="1"/>
    <col min="14376" max="14376" width="10" style="42" customWidth="1"/>
    <col min="14377" max="14377" width="6.28515625" style="42" customWidth="1"/>
    <col min="14378" max="14592" width="9.140625" style="42"/>
    <col min="14593" max="14593" width="6.140625" style="42" customWidth="1"/>
    <col min="14594" max="14594" width="18.5703125" style="42" customWidth="1"/>
    <col min="14595" max="14595" width="66.5703125" style="42" customWidth="1"/>
    <col min="14596" max="14596" width="8" style="42" customWidth="1"/>
    <col min="14597" max="14597" width="7.28515625" style="42" customWidth="1"/>
    <col min="14598" max="14598" width="6.85546875" style="42" customWidth="1"/>
    <col min="14599" max="14599" width="7.140625" style="42" customWidth="1"/>
    <col min="14600" max="14601" width="6.28515625" style="42" customWidth="1"/>
    <col min="14602" max="14602" width="9.42578125" style="42" customWidth="1"/>
    <col min="14603" max="14603" width="9.28515625" style="42" customWidth="1"/>
    <col min="14604" max="14607" width="6.28515625" style="42" customWidth="1"/>
    <col min="14608" max="14609" width="7.28515625" style="42" customWidth="1"/>
    <col min="14610" max="14610" width="8.5703125" style="42" customWidth="1"/>
    <col min="14611" max="14611" width="8.42578125" style="42" customWidth="1"/>
    <col min="14612" max="14612" width="7.42578125" style="42" customWidth="1"/>
    <col min="14613" max="14613" width="7.28515625" style="42" customWidth="1"/>
    <col min="14614" max="14614" width="9.5703125" style="42" customWidth="1"/>
    <col min="14615" max="14619" width="8" style="42" customWidth="1"/>
    <col min="14620" max="14620" width="9.140625" style="42" customWidth="1"/>
    <col min="14621" max="14621" width="8.42578125" style="42" customWidth="1"/>
    <col min="14622" max="14623" width="10.7109375" style="42" customWidth="1"/>
    <col min="14624" max="14624" width="12.28515625" style="42" bestFit="1" customWidth="1"/>
    <col min="14625" max="14625" width="11.85546875" style="42" bestFit="1" customWidth="1"/>
    <col min="14626" max="14626" width="6.140625" style="42" customWidth="1"/>
    <col min="14627" max="14627" width="5.42578125" style="42" customWidth="1"/>
    <col min="14628" max="14628" width="6.28515625" style="42" customWidth="1"/>
    <col min="14629" max="14629" width="7.28515625" style="42" customWidth="1"/>
    <col min="14630" max="14630" width="7.85546875" style="42" customWidth="1"/>
    <col min="14631" max="14631" width="6.7109375" style="42" customWidth="1"/>
    <col min="14632" max="14632" width="10" style="42" customWidth="1"/>
    <col min="14633" max="14633" width="6.28515625" style="42" customWidth="1"/>
    <col min="14634" max="14848" width="9.140625" style="42"/>
    <col min="14849" max="14849" width="6.140625" style="42" customWidth="1"/>
    <col min="14850" max="14850" width="18.5703125" style="42" customWidth="1"/>
    <col min="14851" max="14851" width="66.5703125" style="42" customWidth="1"/>
    <col min="14852" max="14852" width="8" style="42" customWidth="1"/>
    <col min="14853" max="14853" width="7.28515625" style="42" customWidth="1"/>
    <col min="14854" max="14854" width="6.85546875" style="42" customWidth="1"/>
    <col min="14855" max="14855" width="7.140625" style="42" customWidth="1"/>
    <col min="14856" max="14857" width="6.28515625" style="42" customWidth="1"/>
    <col min="14858" max="14858" width="9.42578125" style="42" customWidth="1"/>
    <col min="14859" max="14859" width="9.28515625" style="42" customWidth="1"/>
    <col min="14860" max="14863" width="6.28515625" style="42" customWidth="1"/>
    <col min="14864" max="14865" width="7.28515625" style="42" customWidth="1"/>
    <col min="14866" max="14866" width="8.5703125" style="42" customWidth="1"/>
    <col min="14867" max="14867" width="8.42578125" style="42" customWidth="1"/>
    <col min="14868" max="14868" width="7.42578125" style="42" customWidth="1"/>
    <col min="14869" max="14869" width="7.28515625" style="42" customWidth="1"/>
    <col min="14870" max="14870" width="9.5703125" style="42" customWidth="1"/>
    <col min="14871" max="14875" width="8" style="42" customWidth="1"/>
    <col min="14876" max="14876" width="9.140625" style="42" customWidth="1"/>
    <col min="14877" max="14877" width="8.42578125" style="42" customWidth="1"/>
    <col min="14878" max="14879" width="10.7109375" style="42" customWidth="1"/>
    <col min="14880" max="14880" width="12.28515625" style="42" bestFit="1" customWidth="1"/>
    <col min="14881" max="14881" width="11.85546875" style="42" bestFit="1" customWidth="1"/>
    <col min="14882" max="14882" width="6.140625" style="42" customWidth="1"/>
    <col min="14883" max="14883" width="5.42578125" style="42" customWidth="1"/>
    <col min="14884" max="14884" width="6.28515625" style="42" customWidth="1"/>
    <col min="14885" max="14885" width="7.28515625" style="42" customWidth="1"/>
    <col min="14886" max="14886" width="7.85546875" style="42" customWidth="1"/>
    <col min="14887" max="14887" width="6.7109375" style="42" customWidth="1"/>
    <col min="14888" max="14888" width="10" style="42" customWidth="1"/>
    <col min="14889" max="14889" width="6.28515625" style="42" customWidth="1"/>
    <col min="14890" max="15104" width="9.140625" style="42"/>
    <col min="15105" max="15105" width="6.140625" style="42" customWidth="1"/>
    <col min="15106" max="15106" width="18.5703125" style="42" customWidth="1"/>
    <col min="15107" max="15107" width="66.5703125" style="42" customWidth="1"/>
    <col min="15108" max="15108" width="8" style="42" customWidth="1"/>
    <col min="15109" max="15109" width="7.28515625" style="42" customWidth="1"/>
    <col min="15110" max="15110" width="6.85546875" style="42" customWidth="1"/>
    <col min="15111" max="15111" width="7.140625" style="42" customWidth="1"/>
    <col min="15112" max="15113" width="6.28515625" style="42" customWidth="1"/>
    <col min="15114" max="15114" width="9.42578125" style="42" customWidth="1"/>
    <col min="15115" max="15115" width="9.28515625" style="42" customWidth="1"/>
    <col min="15116" max="15119" width="6.28515625" style="42" customWidth="1"/>
    <col min="15120" max="15121" width="7.28515625" style="42" customWidth="1"/>
    <col min="15122" max="15122" width="8.5703125" style="42" customWidth="1"/>
    <col min="15123" max="15123" width="8.42578125" style="42" customWidth="1"/>
    <col min="15124" max="15124" width="7.42578125" style="42" customWidth="1"/>
    <col min="15125" max="15125" width="7.28515625" style="42" customWidth="1"/>
    <col min="15126" max="15126" width="9.5703125" style="42" customWidth="1"/>
    <col min="15127" max="15131" width="8" style="42" customWidth="1"/>
    <col min="15132" max="15132" width="9.140625" style="42" customWidth="1"/>
    <col min="15133" max="15133" width="8.42578125" style="42" customWidth="1"/>
    <col min="15134" max="15135" width="10.7109375" style="42" customWidth="1"/>
    <col min="15136" max="15136" width="12.28515625" style="42" bestFit="1" customWidth="1"/>
    <col min="15137" max="15137" width="11.85546875" style="42" bestFit="1" customWidth="1"/>
    <col min="15138" max="15138" width="6.140625" style="42" customWidth="1"/>
    <col min="15139" max="15139" width="5.42578125" style="42" customWidth="1"/>
    <col min="15140" max="15140" width="6.28515625" style="42" customWidth="1"/>
    <col min="15141" max="15141" width="7.28515625" style="42" customWidth="1"/>
    <col min="15142" max="15142" width="7.85546875" style="42" customWidth="1"/>
    <col min="15143" max="15143" width="6.7109375" style="42" customWidth="1"/>
    <col min="15144" max="15144" width="10" style="42" customWidth="1"/>
    <col min="15145" max="15145" width="6.28515625" style="42" customWidth="1"/>
    <col min="15146" max="15360" width="9.140625" style="42"/>
    <col min="15361" max="15361" width="6.140625" style="42" customWidth="1"/>
    <col min="15362" max="15362" width="18.5703125" style="42" customWidth="1"/>
    <col min="15363" max="15363" width="66.5703125" style="42" customWidth="1"/>
    <col min="15364" max="15364" width="8" style="42" customWidth="1"/>
    <col min="15365" max="15365" width="7.28515625" style="42" customWidth="1"/>
    <col min="15366" max="15366" width="6.85546875" style="42" customWidth="1"/>
    <col min="15367" max="15367" width="7.140625" style="42" customWidth="1"/>
    <col min="15368" max="15369" width="6.28515625" style="42" customWidth="1"/>
    <col min="15370" max="15370" width="9.42578125" style="42" customWidth="1"/>
    <col min="15371" max="15371" width="9.28515625" style="42" customWidth="1"/>
    <col min="15372" max="15375" width="6.28515625" style="42" customWidth="1"/>
    <col min="15376" max="15377" width="7.28515625" style="42" customWidth="1"/>
    <col min="15378" max="15378" width="8.5703125" style="42" customWidth="1"/>
    <col min="15379" max="15379" width="8.42578125" style="42" customWidth="1"/>
    <col min="15380" max="15380" width="7.42578125" style="42" customWidth="1"/>
    <col min="15381" max="15381" width="7.28515625" style="42" customWidth="1"/>
    <col min="15382" max="15382" width="9.5703125" style="42" customWidth="1"/>
    <col min="15383" max="15387" width="8" style="42" customWidth="1"/>
    <col min="15388" max="15388" width="9.140625" style="42" customWidth="1"/>
    <col min="15389" max="15389" width="8.42578125" style="42" customWidth="1"/>
    <col min="15390" max="15391" width="10.7109375" style="42" customWidth="1"/>
    <col min="15392" max="15392" width="12.28515625" style="42" bestFit="1" customWidth="1"/>
    <col min="15393" max="15393" width="11.85546875" style="42" bestFit="1" customWidth="1"/>
    <col min="15394" max="15394" width="6.140625" style="42" customWidth="1"/>
    <col min="15395" max="15395" width="5.42578125" style="42" customWidth="1"/>
    <col min="15396" max="15396" width="6.28515625" style="42" customWidth="1"/>
    <col min="15397" max="15397" width="7.28515625" style="42" customWidth="1"/>
    <col min="15398" max="15398" width="7.85546875" style="42" customWidth="1"/>
    <col min="15399" max="15399" width="6.7109375" style="42" customWidth="1"/>
    <col min="15400" max="15400" width="10" style="42" customWidth="1"/>
    <col min="15401" max="15401" width="6.28515625" style="42" customWidth="1"/>
    <col min="15402" max="15616" width="9.140625" style="42"/>
    <col min="15617" max="15617" width="6.140625" style="42" customWidth="1"/>
    <col min="15618" max="15618" width="18.5703125" style="42" customWidth="1"/>
    <col min="15619" max="15619" width="66.5703125" style="42" customWidth="1"/>
    <col min="15620" max="15620" width="8" style="42" customWidth="1"/>
    <col min="15621" max="15621" width="7.28515625" style="42" customWidth="1"/>
    <col min="15622" max="15622" width="6.85546875" style="42" customWidth="1"/>
    <col min="15623" max="15623" width="7.140625" style="42" customWidth="1"/>
    <col min="15624" max="15625" width="6.28515625" style="42" customWidth="1"/>
    <col min="15626" max="15626" width="9.42578125" style="42" customWidth="1"/>
    <col min="15627" max="15627" width="9.28515625" style="42" customWidth="1"/>
    <col min="15628" max="15631" width="6.28515625" style="42" customWidth="1"/>
    <col min="15632" max="15633" width="7.28515625" style="42" customWidth="1"/>
    <col min="15634" max="15634" width="8.5703125" style="42" customWidth="1"/>
    <col min="15635" max="15635" width="8.42578125" style="42" customWidth="1"/>
    <col min="15636" max="15636" width="7.42578125" style="42" customWidth="1"/>
    <col min="15637" max="15637" width="7.28515625" style="42" customWidth="1"/>
    <col min="15638" max="15638" width="9.5703125" style="42" customWidth="1"/>
    <col min="15639" max="15643" width="8" style="42" customWidth="1"/>
    <col min="15644" max="15644" width="9.140625" style="42" customWidth="1"/>
    <col min="15645" max="15645" width="8.42578125" style="42" customWidth="1"/>
    <col min="15646" max="15647" width="10.7109375" style="42" customWidth="1"/>
    <col min="15648" max="15648" width="12.28515625" style="42" bestFit="1" customWidth="1"/>
    <col min="15649" max="15649" width="11.85546875" style="42" bestFit="1" customWidth="1"/>
    <col min="15650" max="15650" width="6.140625" style="42" customWidth="1"/>
    <col min="15651" max="15651" width="5.42578125" style="42" customWidth="1"/>
    <col min="15652" max="15652" width="6.28515625" style="42" customWidth="1"/>
    <col min="15653" max="15653" width="7.28515625" style="42" customWidth="1"/>
    <col min="15654" max="15654" width="7.85546875" style="42" customWidth="1"/>
    <col min="15655" max="15655" width="6.7109375" style="42" customWidth="1"/>
    <col min="15656" max="15656" width="10" style="42" customWidth="1"/>
    <col min="15657" max="15657" width="6.28515625" style="42" customWidth="1"/>
    <col min="15658" max="15872" width="9.140625" style="42"/>
    <col min="15873" max="15873" width="6.140625" style="42" customWidth="1"/>
    <col min="15874" max="15874" width="18.5703125" style="42" customWidth="1"/>
    <col min="15875" max="15875" width="66.5703125" style="42" customWidth="1"/>
    <col min="15876" max="15876" width="8" style="42" customWidth="1"/>
    <col min="15877" max="15877" width="7.28515625" style="42" customWidth="1"/>
    <col min="15878" max="15878" width="6.85546875" style="42" customWidth="1"/>
    <col min="15879" max="15879" width="7.140625" style="42" customWidth="1"/>
    <col min="15880" max="15881" width="6.28515625" style="42" customWidth="1"/>
    <col min="15882" max="15882" width="9.42578125" style="42" customWidth="1"/>
    <col min="15883" max="15883" width="9.28515625" style="42" customWidth="1"/>
    <col min="15884" max="15887" width="6.28515625" style="42" customWidth="1"/>
    <col min="15888" max="15889" width="7.28515625" style="42" customWidth="1"/>
    <col min="15890" max="15890" width="8.5703125" style="42" customWidth="1"/>
    <col min="15891" max="15891" width="8.42578125" style="42" customWidth="1"/>
    <col min="15892" max="15892" width="7.42578125" style="42" customWidth="1"/>
    <col min="15893" max="15893" width="7.28515625" style="42" customWidth="1"/>
    <col min="15894" max="15894" width="9.5703125" style="42" customWidth="1"/>
    <col min="15895" max="15899" width="8" style="42" customWidth="1"/>
    <col min="15900" max="15900" width="9.140625" style="42" customWidth="1"/>
    <col min="15901" max="15901" width="8.42578125" style="42" customWidth="1"/>
    <col min="15902" max="15903" width="10.7109375" style="42" customWidth="1"/>
    <col min="15904" max="15904" width="12.28515625" style="42" bestFit="1" customWidth="1"/>
    <col min="15905" max="15905" width="11.85546875" style="42" bestFit="1" customWidth="1"/>
    <col min="15906" max="15906" width="6.140625" style="42" customWidth="1"/>
    <col min="15907" max="15907" width="5.42578125" style="42" customWidth="1"/>
    <col min="15908" max="15908" width="6.28515625" style="42" customWidth="1"/>
    <col min="15909" max="15909" width="7.28515625" style="42" customWidth="1"/>
    <col min="15910" max="15910" width="7.85546875" style="42" customWidth="1"/>
    <col min="15911" max="15911" width="6.7109375" style="42" customWidth="1"/>
    <col min="15912" max="15912" width="10" style="42" customWidth="1"/>
    <col min="15913" max="15913" width="6.28515625" style="42" customWidth="1"/>
    <col min="15914" max="16128" width="9.140625" style="42"/>
    <col min="16129" max="16129" width="6.140625" style="42" customWidth="1"/>
    <col min="16130" max="16130" width="18.5703125" style="42" customWidth="1"/>
    <col min="16131" max="16131" width="66.5703125" style="42" customWidth="1"/>
    <col min="16132" max="16132" width="8" style="42" customWidth="1"/>
    <col min="16133" max="16133" width="7.28515625" style="42" customWidth="1"/>
    <col min="16134" max="16134" width="6.85546875" style="42" customWidth="1"/>
    <col min="16135" max="16135" width="7.140625" style="42" customWidth="1"/>
    <col min="16136" max="16137" width="6.28515625" style="42" customWidth="1"/>
    <col min="16138" max="16138" width="9.42578125" style="42" customWidth="1"/>
    <col min="16139" max="16139" width="9.28515625" style="42" customWidth="1"/>
    <col min="16140" max="16143" width="6.28515625" style="42" customWidth="1"/>
    <col min="16144" max="16145" width="7.28515625" style="42" customWidth="1"/>
    <col min="16146" max="16146" width="8.5703125" style="42" customWidth="1"/>
    <col min="16147" max="16147" width="8.42578125" style="42" customWidth="1"/>
    <col min="16148" max="16148" width="7.42578125" style="42" customWidth="1"/>
    <col min="16149" max="16149" width="7.28515625" style="42" customWidth="1"/>
    <col min="16150" max="16150" width="9.5703125" style="42" customWidth="1"/>
    <col min="16151" max="16155" width="8" style="42" customWidth="1"/>
    <col min="16156" max="16156" width="9.140625" style="42" customWidth="1"/>
    <col min="16157" max="16157" width="8.42578125" style="42" customWidth="1"/>
    <col min="16158" max="16159" width="10.7109375" style="42" customWidth="1"/>
    <col min="16160" max="16160" width="12.28515625" style="42" bestFit="1" customWidth="1"/>
    <col min="16161" max="16161" width="11.85546875" style="42" bestFit="1" customWidth="1"/>
    <col min="16162" max="16162" width="6.140625" style="42" customWidth="1"/>
    <col min="16163" max="16163" width="5.42578125" style="42" customWidth="1"/>
    <col min="16164" max="16164" width="6.28515625" style="42" customWidth="1"/>
    <col min="16165" max="16165" width="7.28515625" style="42" customWidth="1"/>
    <col min="16166" max="16166" width="7.85546875" style="42" customWidth="1"/>
    <col min="16167" max="16167" width="6.7109375" style="42" customWidth="1"/>
    <col min="16168" max="16168" width="10" style="42" customWidth="1"/>
    <col min="16169" max="16169" width="6.28515625" style="42" customWidth="1"/>
    <col min="16170" max="16384" width="9.140625" style="42"/>
  </cols>
  <sheetData>
    <row r="1" spans="1:41" s="38" customFormat="1" ht="17.25" customHeight="1">
      <c r="A1" s="421" t="s">
        <v>32</v>
      </c>
      <c r="B1" s="421" t="s">
        <v>57</v>
      </c>
      <c r="C1" s="4"/>
      <c r="D1" s="412" t="s">
        <v>0</v>
      </c>
      <c r="E1" s="412" t="s">
        <v>1</v>
      </c>
      <c r="F1" s="412" t="s">
        <v>2</v>
      </c>
      <c r="G1" s="412" t="s">
        <v>3</v>
      </c>
      <c r="H1" s="400" t="s">
        <v>58</v>
      </c>
      <c r="I1" s="401"/>
      <c r="J1" s="401"/>
      <c r="K1" s="402"/>
      <c r="L1" s="415" t="s">
        <v>131</v>
      </c>
      <c r="M1" s="416"/>
      <c r="N1" s="416"/>
      <c r="O1" s="417"/>
      <c r="P1" s="400" t="s">
        <v>33</v>
      </c>
      <c r="Q1" s="401"/>
      <c r="R1" s="401"/>
      <c r="S1" s="402"/>
      <c r="T1" s="400" t="s">
        <v>34</v>
      </c>
      <c r="U1" s="401"/>
      <c r="V1" s="401"/>
      <c r="W1" s="402"/>
      <c r="X1" s="400" t="s">
        <v>132</v>
      </c>
      <c r="Y1" s="401"/>
      <c r="Z1" s="401"/>
      <c r="AA1" s="402"/>
      <c r="AB1" s="406" t="s">
        <v>4</v>
      </c>
      <c r="AC1" s="407"/>
      <c r="AD1" s="407"/>
      <c r="AE1" s="407"/>
      <c r="AF1" s="407"/>
      <c r="AG1" s="408"/>
      <c r="AH1" s="412" t="s">
        <v>5</v>
      </c>
      <c r="AI1" s="412" t="s">
        <v>6</v>
      </c>
      <c r="AJ1" s="386" t="s">
        <v>35</v>
      </c>
      <c r="AK1" s="387"/>
      <c r="AL1" s="386" t="s">
        <v>36</v>
      </c>
      <c r="AM1" s="387"/>
      <c r="AN1" s="390" t="s">
        <v>7</v>
      </c>
      <c r="AO1" s="393" t="s">
        <v>8</v>
      </c>
    </row>
    <row r="2" spans="1:41" s="38" customFormat="1" ht="27" customHeight="1">
      <c r="A2" s="422"/>
      <c r="B2" s="424"/>
      <c r="C2" s="6"/>
      <c r="D2" s="413"/>
      <c r="E2" s="413"/>
      <c r="F2" s="413"/>
      <c r="G2" s="413"/>
      <c r="H2" s="403"/>
      <c r="I2" s="404"/>
      <c r="J2" s="404"/>
      <c r="K2" s="405"/>
      <c r="L2" s="418"/>
      <c r="M2" s="419"/>
      <c r="N2" s="419"/>
      <c r="O2" s="420"/>
      <c r="P2" s="403"/>
      <c r="Q2" s="404"/>
      <c r="R2" s="404"/>
      <c r="S2" s="405"/>
      <c r="T2" s="403"/>
      <c r="U2" s="404"/>
      <c r="V2" s="404"/>
      <c r="W2" s="405"/>
      <c r="X2" s="403"/>
      <c r="Y2" s="404"/>
      <c r="Z2" s="404"/>
      <c r="AA2" s="405"/>
      <c r="AB2" s="409"/>
      <c r="AC2" s="410"/>
      <c r="AD2" s="410"/>
      <c r="AE2" s="410"/>
      <c r="AF2" s="410"/>
      <c r="AG2" s="411"/>
      <c r="AH2" s="413"/>
      <c r="AI2" s="413"/>
      <c r="AJ2" s="388"/>
      <c r="AK2" s="389"/>
      <c r="AL2" s="388"/>
      <c r="AM2" s="389"/>
      <c r="AN2" s="391"/>
      <c r="AO2" s="378"/>
    </row>
    <row r="3" spans="1:41" s="38" customFormat="1" ht="30" customHeight="1">
      <c r="A3" s="422"/>
      <c r="B3" s="424"/>
      <c r="C3" s="6"/>
      <c r="D3" s="413"/>
      <c r="E3" s="413"/>
      <c r="F3" s="413"/>
      <c r="G3" s="413"/>
      <c r="H3" s="394" t="s">
        <v>37</v>
      </c>
      <c r="I3" s="395"/>
      <c r="J3" s="395"/>
      <c r="K3" s="396"/>
      <c r="L3" s="394" t="s">
        <v>37</v>
      </c>
      <c r="M3" s="395"/>
      <c r="N3" s="395"/>
      <c r="O3" s="396"/>
      <c r="P3" s="394" t="s">
        <v>37</v>
      </c>
      <c r="Q3" s="395"/>
      <c r="R3" s="395"/>
      <c r="S3" s="396"/>
      <c r="T3" s="394" t="s">
        <v>37</v>
      </c>
      <c r="U3" s="395"/>
      <c r="V3" s="395"/>
      <c r="W3" s="396"/>
      <c r="X3" s="394" t="s">
        <v>37</v>
      </c>
      <c r="Y3" s="395"/>
      <c r="Z3" s="395"/>
      <c r="AA3" s="396"/>
      <c r="AB3" s="394" t="s">
        <v>37</v>
      </c>
      <c r="AC3" s="395"/>
      <c r="AD3" s="395"/>
      <c r="AE3" s="396"/>
      <c r="AF3" s="192"/>
      <c r="AG3" s="193"/>
      <c r="AH3" s="413"/>
      <c r="AI3" s="413"/>
      <c r="AJ3" s="393" t="s">
        <v>9</v>
      </c>
      <c r="AK3" s="383" t="s">
        <v>10</v>
      </c>
      <c r="AL3" s="374" t="s">
        <v>38</v>
      </c>
      <c r="AM3" s="377" t="s">
        <v>39</v>
      </c>
      <c r="AN3" s="391"/>
      <c r="AO3" s="378"/>
    </row>
    <row r="4" spans="1:41" s="38" customFormat="1" ht="9" customHeight="1">
      <c r="A4" s="422"/>
      <c r="B4" s="424"/>
      <c r="C4" s="6" t="s">
        <v>27</v>
      </c>
      <c r="D4" s="413"/>
      <c r="E4" s="413"/>
      <c r="F4" s="413"/>
      <c r="G4" s="413"/>
      <c r="H4" s="397"/>
      <c r="I4" s="398"/>
      <c r="J4" s="398"/>
      <c r="K4" s="399"/>
      <c r="L4" s="397"/>
      <c r="M4" s="398"/>
      <c r="N4" s="398"/>
      <c r="O4" s="399"/>
      <c r="P4" s="397"/>
      <c r="Q4" s="398"/>
      <c r="R4" s="398"/>
      <c r="S4" s="399"/>
      <c r="T4" s="397"/>
      <c r="U4" s="398"/>
      <c r="V4" s="398"/>
      <c r="W4" s="399"/>
      <c r="X4" s="397"/>
      <c r="Y4" s="398"/>
      <c r="Z4" s="398"/>
      <c r="AA4" s="399"/>
      <c r="AB4" s="397"/>
      <c r="AC4" s="398"/>
      <c r="AD4" s="398"/>
      <c r="AE4" s="399"/>
      <c r="AF4" s="194" t="s">
        <v>16</v>
      </c>
      <c r="AG4" s="195" t="s">
        <v>17</v>
      </c>
      <c r="AH4" s="413"/>
      <c r="AI4" s="413"/>
      <c r="AJ4" s="378"/>
      <c r="AK4" s="384"/>
      <c r="AL4" s="375"/>
      <c r="AM4" s="378"/>
      <c r="AN4" s="391"/>
      <c r="AO4" s="378"/>
    </row>
    <row r="5" spans="1:41" s="38" customFormat="1" ht="12.75" customHeight="1">
      <c r="A5" s="422"/>
      <c r="B5" s="424"/>
      <c r="C5" s="6"/>
      <c r="D5" s="413"/>
      <c r="E5" s="413"/>
      <c r="F5" s="413"/>
      <c r="G5" s="413"/>
      <c r="H5" s="7"/>
      <c r="I5" s="7"/>
      <c r="J5" s="7"/>
      <c r="K5" s="380" t="s">
        <v>14</v>
      </c>
      <c r="L5" s="7"/>
      <c r="M5" s="7"/>
      <c r="N5" s="7"/>
      <c r="O5" s="380" t="s">
        <v>14</v>
      </c>
      <c r="P5" s="7"/>
      <c r="Q5" s="7"/>
      <c r="R5" s="7"/>
      <c r="S5" s="380" t="s">
        <v>14</v>
      </c>
      <c r="T5" s="7"/>
      <c r="U5" s="7"/>
      <c r="V5" s="7"/>
      <c r="W5" s="380" t="s">
        <v>14</v>
      </c>
      <c r="X5" s="7"/>
      <c r="Y5" s="7"/>
      <c r="Z5" s="7"/>
      <c r="AA5" s="380" t="s">
        <v>14</v>
      </c>
      <c r="AB5" s="8"/>
      <c r="AC5" s="9"/>
      <c r="AD5" s="10"/>
      <c r="AE5" s="380" t="s">
        <v>14</v>
      </c>
      <c r="AF5" s="194" t="s">
        <v>18</v>
      </c>
      <c r="AG5" s="195" t="s">
        <v>18</v>
      </c>
      <c r="AH5" s="413"/>
      <c r="AI5" s="413"/>
      <c r="AJ5" s="378"/>
      <c r="AK5" s="384"/>
      <c r="AL5" s="375"/>
      <c r="AM5" s="378"/>
      <c r="AN5" s="391"/>
      <c r="AO5" s="378"/>
    </row>
    <row r="6" spans="1:41" s="38" customFormat="1" ht="15" customHeight="1">
      <c r="A6" s="422"/>
      <c r="B6" s="424"/>
      <c r="C6" s="6"/>
      <c r="D6" s="413"/>
      <c r="E6" s="413"/>
      <c r="F6" s="413"/>
      <c r="G6" s="413"/>
      <c r="H6" s="11" t="s">
        <v>11</v>
      </c>
      <c r="I6" s="12" t="s">
        <v>12</v>
      </c>
      <c r="J6" s="13" t="s">
        <v>13</v>
      </c>
      <c r="K6" s="381"/>
      <c r="L6" s="11" t="s">
        <v>11</v>
      </c>
      <c r="M6" s="12" t="s">
        <v>12</v>
      </c>
      <c r="N6" s="13" t="s">
        <v>13</v>
      </c>
      <c r="O6" s="381"/>
      <c r="P6" s="11" t="s">
        <v>11</v>
      </c>
      <c r="Q6" s="12" t="s">
        <v>12</v>
      </c>
      <c r="R6" s="13" t="s">
        <v>13</v>
      </c>
      <c r="S6" s="381"/>
      <c r="T6" s="11" t="s">
        <v>11</v>
      </c>
      <c r="U6" s="12" t="s">
        <v>12</v>
      </c>
      <c r="V6" s="13" t="s">
        <v>13</v>
      </c>
      <c r="W6" s="381"/>
      <c r="X6" s="11" t="s">
        <v>11</v>
      </c>
      <c r="Y6" s="12" t="s">
        <v>12</v>
      </c>
      <c r="Z6" s="13" t="s">
        <v>13</v>
      </c>
      <c r="AA6" s="381"/>
      <c r="AB6" s="11" t="s">
        <v>11</v>
      </c>
      <c r="AC6" s="12" t="s">
        <v>12</v>
      </c>
      <c r="AD6" s="13" t="s">
        <v>13</v>
      </c>
      <c r="AE6" s="381"/>
      <c r="AF6" s="194" t="s">
        <v>19</v>
      </c>
      <c r="AG6" s="195" t="s">
        <v>19</v>
      </c>
      <c r="AH6" s="413"/>
      <c r="AI6" s="413"/>
      <c r="AJ6" s="378"/>
      <c r="AK6" s="384"/>
      <c r="AL6" s="375"/>
      <c r="AM6" s="378"/>
      <c r="AN6" s="391"/>
      <c r="AO6" s="378"/>
    </row>
    <row r="7" spans="1:41" s="38" customFormat="1" ht="24" customHeight="1">
      <c r="A7" s="423"/>
      <c r="B7" s="425"/>
      <c r="C7" s="14"/>
      <c r="D7" s="414"/>
      <c r="E7" s="414"/>
      <c r="F7" s="414"/>
      <c r="G7" s="414"/>
      <c r="H7" s="15"/>
      <c r="I7" s="15"/>
      <c r="J7" s="15"/>
      <c r="K7" s="382"/>
      <c r="L7" s="15"/>
      <c r="M7" s="15"/>
      <c r="N7" s="15"/>
      <c r="O7" s="382"/>
      <c r="P7" s="15"/>
      <c r="Q7" s="15"/>
      <c r="R7" s="15"/>
      <c r="S7" s="382"/>
      <c r="T7" s="15"/>
      <c r="U7" s="15"/>
      <c r="V7" s="15"/>
      <c r="W7" s="382"/>
      <c r="X7" s="15"/>
      <c r="Y7" s="15"/>
      <c r="Z7" s="15"/>
      <c r="AA7" s="382"/>
      <c r="AB7" s="149"/>
      <c r="AC7" s="16"/>
      <c r="AD7" s="17"/>
      <c r="AE7" s="382"/>
      <c r="AF7" s="196"/>
      <c r="AG7" s="197"/>
      <c r="AH7" s="414"/>
      <c r="AI7" s="414"/>
      <c r="AJ7" s="379"/>
      <c r="AK7" s="385"/>
      <c r="AL7" s="376"/>
      <c r="AM7" s="379"/>
      <c r="AN7" s="392"/>
      <c r="AO7" s="379"/>
    </row>
    <row r="8" spans="1:41" s="39" customFormat="1" ht="21" customHeight="1">
      <c r="A8" s="198">
        <v>1</v>
      </c>
      <c r="B8" s="199">
        <v>2</v>
      </c>
      <c r="C8" s="200">
        <v>3</v>
      </c>
      <c r="D8" s="201">
        <v>4</v>
      </c>
      <c r="E8" s="18">
        <v>5</v>
      </c>
      <c r="F8" s="18">
        <v>6</v>
      </c>
      <c r="G8" s="198">
        <v>7</v>
      </c>
      <c r="H8" s="18">
        <v>8</v>
      </c>
      <c r="I8" s="198">
        <v>9</v>
      </c>
      <c r="J8" s="18">
        <v>10</v>
      </c>
      <c r="K8" s="198">
        <v>11</v>
      </c>
      <c r="L8" s="198">
        <v>12</v>
      </c>
      <c r="M8" s="198">
        <v>13</v>
      </c>
      <c r="N8" s="198">
        <v>14</v>
      </c>
      <c r="O8" s="198">
        <v>15</v>
      </c>
      <c r="P8" s="198">
        <v>16</v>
      </c>
      <c r="Q8" s="198">
        <v>17</v>
      </c>
      <c r="R8" s="198">
        <v>18</v>
      </c>
      <c r="S8" s="198">
        <v>19</v>
      </c>
      <c r="T8" s="198">
        <v>20</v>
      </c>
      <c r="U8" s="198">
        <v>21</v>
      </c>
      <c r="V8" s="198">
        <v>22</v>
      </c>
      <c r="W8" s="198">
        <v>23</v>
      </c>
      <c r="X8" s="198">
        <v>24</v>
      </c>
      <c r="Y8" s="198">
        <v>25</v>
      </c>
      <c r="Z8" s="198">
        <v>26</v>
      </c>
      <c r="AA8" s="198">
        <v>27</v>
      </c>
      <c r="AB8" s="18">
        <v>28</v>
      </c>
      <c r="AC8" s="198">
        <v>29</v>
      </c>
      <c r="AD8" s="18">
        <v>30</v>
      </c>
      <c r="AE8" s="198">
        <v>31</v>
      </c>
      <c r="AF8" s="202">
        <v>32</v>
      </c>
      <c r="AG8" s="203">
        <v>33</v>
      </c>
      <c r="AH8" s="18">
        <v>34</v>
      </c>
      <c r="AI8" s="198">
        <v>35</v>
      </c>
      <c r="AJ8" s="18">
        <v>36</v>
      </c>
      <c r="AK8" s="198">
        <v>37</v>
      </c>
      <c r="AL8" s="18">
        <v>38</v>
      </c>
      <c r="AM8" s="198">
        <v>39</v>
      </c>
      <c r="AN8" s="18">
        <v>40</v>
      </c>
      <c r="AO8" s="18">
        <v>41</v>
      </c>
    </row>
    <row r="9" spans="1:41" s="39" customFormat="1" ht="20.25" customHeight="1">
      <c r="A9" s="90"/>
      <c r="B9" s="91"/>
      <c r="C9" s="37" t="s">
        <v>20</v>
      </c>
      <c r="D9" s="92"/>
      <c r="E9" s="93"/>
      <c r="F9" s="93"/>
      <c r="G9" s="90"/>
      <c r="H9" s="93"/>
      <c r="I9" s="90"/>
      <c r="J9" s="93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3"/>
      <c r="AC9" s="90"/>
      <c r="AD9" s="93"/>
      <c r="AE9" s="90"/>
      <c r="AF9" s="94"/>
      <c r="AG9" s="95"/>
      <c r="AH9" s="93"/>
      <c r="AI9" s="90"/>
      <c r="AJ9" s="93"/>
      <c r="AK9" s="90"/>
      <c r="AL9" s="93"/>
      <c r="AM9" s="90"/>
      <c r="AN9" s="93"/>
      <c r="AO9" s="93"/>
    </row>
    <row r="10" spans="1:41" s="39" customFormat="1" ht="69.75" customHeight="1">
      <c r="A10" s="90"/>
      <c r="B10" s="91"/>
      <c r="C10" s="1" t="s">
        <v>133</v>
      </c>
      <c r="D10" s="92"/>
      <c r="E10" s="93"/>
      <c r="F10" s="93"/>
      <c r="G10" s="90"/>
      <c r="H10" s="93"/>
      <c r="I10" s="90"/>
      <c r="J10" s="93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3"/>
      <c r="AC10" s="90"/>
      <c r="AD10" s="93"/>
      <c r="AE10" s="90"/>
      <c r="AF10" s="94"/>
      <c r="AG10" s="95"/>
      <c r="AH10" s="93"/>
      <c r="AI10" s="90"/>
      <c r="AJ10" s="93"/>
      <c r="AK10" s="90"/>
      <c r="AL10" s="93"/>
      <c r="AM10" s="90"/>
      <c r="AN10" s="93"/>
      <c r="AO10" s="93"/>
    </row>
    <row r="11" spans="1:41" s="38" customFormat="1" ht="23.25" customHeight="1">
      <c r="A11" s="46"/>
      <c r="B11" s="47"/>
      <c r="C11" s="204" t="s">
        <v>59</v>
      </c>
      <c r="D11" s="46"/>
      <c r="E11" s="46"/>
      <c r="F11" s="46"/>
      <c r="G11" s="46"/>
      <c r="H11" s="48"/>
      <c r="I11" s="48"/>
      <c r="J11" s="49"/>
      <c r="K11" s="50"/>
      <c r="L11" s="50"/>
      <c r="M11" s="50"/>
      <c r="N11" s="50"/>
      <c r="O11" s="50"/>
      <c r="P11" s="46"/>
      <c r="Q11" s="46"/>
      <c r="R11" s="46"/>
      <c r="S11" s="46"/>
      <c r="T11" s="50"/>
      <c r="U11" s="50"/>
      <c r="V11" s="50"/>
      <c r="W11" s="50"/>
      <c r="X11" s="50"/>
      <c r="Y11" s="50"/>
      <c r="Z11" s="50"/>
      <c r="AA11" s="50"/>
      <c r="AB11" s="49"/>
      <c r="AC11" s="49"/>
      <c r="AD11" s="49"/>
      <c r="AE11" s="47"/>
      <c r="AF11" s="86"/>
      <c r="AG11" s="86"/>
      <c r="AH11" s="48"/>
      <c r="AI11" s="48"/>
      <c r="AJ11" s="48"/>
      <c r="AK11" s="48"/>
      <c r="AL11" s="48"/>
      <c r="AM11" s="48"/>
      <c r="AN11" s="48"/>
      <c r="AO11" s="48"/>
    </row>
    <row r="12" spans="1:41" s="100" customFormat="1" ht="24" customHeight="1">
      <c r="A12" s="52"/>
      <c r="B12" s="76"/>
      <c r="C12" s="105" t="s">
        <v>42</v>
      </c>
      <c r="D12" s="52"/>
      <c r="E12" s="77"/>
      <c r="F12" s="77"/>
      <c r="G12" s="52"/>
      <c r="H12" s="56"/>
      <c r="I12" s="56"/>
      <c r="J12" s="56"/>
      <c r="K12" s="56"/>
      <c r="L12" s="56"/>
      <c r="M12" s="56"/>
      <c r="N12" s="56"/>
      <c r="O12" s="56"/>
      <c r="P12" s="52"/>
      <c r="Q12" s="52"/>
      <c r="R12" s="52"/>
      <c r="S12" s="52"/>
      <c r="T12" s="65"/>
      <c r="U12" s="65"/>
      <c r="V12" s="65"/>
      <c r="W12" s="65"/>
      <c r="X12" s="65"/>
      <c r="Y12" s="65"/>
      <c r="Z12" s="65"/>
      <c r="AA12" s="65"/>
      <c r="AB12" s="66"/>
      <c r="AC12" s="66"/>
      <c r="AD12" s="102"/>
      <c r="AE12" s="67"/>
      <c r="AF12" s="78"/>
      <c r="AG12" s="78"/>
      <c r="AH12" s="65"/>
      <c r="AI12" s="65"/>
      <c r="AJ12" s="65"/>
      <c r="AK12" s="65"/>
      <c r="AL12" s="56"/>
      <c r="AM12" s="56"/>
      <c r="AN12" s="56"/>
      <c r="AO12" s="65"/>
    </row>
    <row r="13" spans="1:41" s="100" customFormat="1" ht="18" customHeight="1">
      <c r="A13" s="52"/>
      <c r="B13" s="76"/>
      <c r="C13" s="3" t="s">
        <v>28</v>
      </c>
      <c r="D13" s="52"/>
      <c r="E13" s="77"/>
      <c r="F13" s="77"/>
      <c r="G13" s="52"/>
      <c r="H13" s="56"/>
      <c r="I13" s="56"/>
      <c r="J13" s="56"/>
      <c r="K13" s="56"/>
      <c r="L13" s="56"/>
      <c r="M13" s="56"/>
      <c r="N13" s="56"/>
      <c r="O13" s="56"/>
      <c r="P13" s="52"/>
      <c r="Q13" s="52"/>
      <c r="R13" s="52"/>
      <c r="S13" s="52"/>
      <c r="T13" s="65"/>
      <c r="U13" s="65"/>
      <c r="V13" s="65"/>
      <c r="W13" s="65"/>
      <c r="X13" s="65"/>
      <c r="Y13" s="65"/>
      <c r="Z13" s="65"/>
      <c r="AA13" s="65"/>
      <c r="AB13" s="66"/>
      <c r="AC13" s="66"/>
      <c r="AD13" s="102"/>
      <c r="AE13" s="67"/>
      <c r="AF13" s="78"/>
      <c r="AG13" s="78"/>
      <c r="AH13" s="65"/>
      <c r="AI13" s="65"/>
      <c r="AJ13" s="65"/>
      <c r="AK13" s="65"/>
      <c r="AL13" s="56"/>
      <c r="AM13" s="56"/>
      <c r="AN13" s="56"/>
      <c r="AO13" s="65"/>
    </row>
    <row r="14" spans="1:41" s="100" customFormat="1" ht="18" customHeight="1">
      <c r="A14" s="51">
        <v>1</v>
      </c>
      <c r="B14" s="51" t="s">
        <v>60</v>
      </c>
      <c r="C14" s="106" t="s">
        <v>61</v>
      </c>
      <c r="D14" s="107" t="s">
        <v>62</v>
      </c>
      <c r="E14" s="108" t="s">
        <v>23</v>
      </c>
      <c r="F14" s="108">
        <v>0</v>
      </c>
      <c r="G14" s="108">
        <v>22</v>
      </c>
      <c r="H14" s="109"/>
      <c r="I14" s="109"/>
      <c r="J14" s="109"/>
      <c r="K14" s="109"/>
      <c r="L14" s="109"/>
      <c r="M14" s="109"/>
      <c r="N14" s="109"/>
      <c r="O14" s="109"/>
      <c r="P14" s="108"/>
      <c r="Q14" s="108"/>
      <c r="R14" s="108"/>
      <c r="S14" s="108"/>
      <c r="T14" s="55"/>
      <c r="U14" s="55"/>
      <c r="V14" s="110">
        <v>0.4</v>
      </c>
      <c r="W14" s="79">
        <f>SUM(T14:V14)</f>
        <v>0.4</v>
      </c>
      <c r="X14" s="69"/>
      <c r="Y14" s="69"/>
      <c r="Z14" s="69"/>
      <c r="AA14" s="69"/>
      <c r="AB14" s="66">
        <f>H14+L14+P14+T14+X14</f>
        <v>0</v>
      </c>
      <c r="AC14" s="66">
        <f>I14+M14+Q14+U14+Y14</f>
        <v>0</v>
      </c>
      <c r="AD14" s="66">
        <f>J14+N14+R14+V14+Z14</f>
        <v>0.4</v>
      </c>
      <c r="AE14" s="88">
        <f>AB14+AC14+AD14</f>
        <v>0.4</v>
      </c>
      <c r="AF14" s="68">
        <f>AE14/AM14*AL14/1000</f>
        <v>5.2500000000000008E-4</v>
      </c>
      <c r="AG14" s="68">
        <f>AE14*AN14/1000</f>
        <v>8.000000000000002E-5</v>
      </c>
      <c r="AH14" s="55"/>
      <c r="AI14" s="55"/>
      <c r="AJ14" s="55"/>
      <c r="AK14" s="55"/>
      <c r="AL14" s="55">
        <v>42</v>
      </c>
      <c r="AM14" s="55">
        <v>32</v>
      </c>
      <c r="AN14" s="69">
        <v>0.2</v>
      </c>
      <c r="AO14" s="55"/>
    </row>
    <row r="15" spans="1:41" s="100" customFormat="1" ht="18" customHeight="1">
      <c r="A15" s="51"/>
      <c r="B15" s="52"/>
      <c r="C15" s="53" t="s">
        <v>26</v>
      </c>
      <c r="D15" s="54"/>
      <c r="E15" s="54"/>
      <c r="F15" s="54"/>
      <c r="G15" s="54"/>
      <c r="H15" s="111"/>
      <c r="I15" s="111"/>
      <c r="J15" s="111"/>
      <c r="K15" s="111"/>
      <c r="L15" s="111"/>
      <c r="M15" s="111"/>
      <c r="N15" s="111"/>
      <c r="O15" s="111"/>
      <c r="P15" s="54"/>
      <c r="Q15" s="54"/>
      <c r="R15" s="54"/>
      <c r="S15" s="54"/>
      <c r="T15" s="55"/>
      <c r="U15" s="55"/>
      <c r="V15" s="79"/>
      <c r="W15" s="79"/>
      <c r="X15" s="79"/>
      <c r="Y15" s="79"/>
      <c r="Z15" s="79"/>
      <c r="AA15" s="79"/>
      <c r="AB15" s="66"/>
      <c r="AC15" s="66"/>
      <c r="AD15" s="79"/>
      <c r="AE15" s="79"/>
      <c r="AF15" s="57"/>
      <c r="AG15" s="57"/>
      <c r="AH15" s="55"/>
      <c r="AI15" s="55"/>
      <c r="AJ15" s="55"/>
      <c r="AK15" s="55"/>
      <c r="AL15" s="56"/>
      <c r="AM15" s="56"/>
      <c r="AN15" s="79"/>
      <c r="AO15" s="55"/>
    </row>
    <row r="16" spans="1:41" s="100" customFormat="1" ht="18" customHeight="1">
      <c r="A16" s="51"/>
      <c r="B16" s="52"/>
      <c r="C16" s="3" t="s">
        <v>29</v>
      </c>
      <c r="D16" s="54"/>
      <c r="E16" s="54"/>
      <c r="F16" s="54"/>
      <c r="G16" s="54"/>
      <c r="H16" s="111"/>
      <c r="I16" s="111"/>
      <c r="J16" s="111"/>
      <c r="K16" s="111"/>
      <c r="L16" s="111"/>
      <c r="M16" s="111"/>
      <c r="N16" s="111"/>
      <c r="O16" s="111"/>
      <c r="P16" s="54"/>
      <c r="Q16" s="54"/>
      <c r="R16" s="54"/>
      <c r="S16" s="54"/>
      <c r="T16" s="55"/>
      <c r="U16" s="55"/>
      <c r="V16" s="79"/>
      <c r="W16" s="79"/>
      <c r="X16" s="79"/>
      <c r="Y16" s="79"/>
      <c r="Z16" s="79"/>
      <c r="AA16" s="79"/>
      <c r="AB16" s="66"/>
      <c r="AC16" s="66"/>
      <c r="AD16" s="79"/>
      <c r="AE16" s="79"/>
      <c r="AF16" s="57"/>
      <c r="AG16" s="57"/>
      <c r="AH16" s="55"/>
      <c r="AI16" s="55"/>
      <c r="AJ16" s="55"/>
      <c r="AK16" s="55"/>
      <c r="AL16" s="56"/>
      <c r="AM16" s="56"/>
      <c r="AN16" s="79"/>
      <c r="AO16" s="55"/>
    </row>
    <row r="17" spans="1:41" s="100" customFormat="1" ht="27" customHeight="1">
      <c r="A17" s="51">
        <v>1</v>
      </c>
      <c r="B17" s="51" t="s">
        <v>60</v>
      </c>
      <c r="C17" s="210" t="s">
        <v>63</v>
      </c>
      <c r="D17" s="112" t="s">
        <v>62</v>
      </c>
      <c r="E17" s="113">
        <v>1</v>
      </c>
      <c r="F17" s="113">
        <v>76</v>
      </c>
      <c r="G17" s="114">
        <v>46</v>
      </c>
      <c r="H17" s="111"/>
      <c r="I17" s="111"/>
      <c r="J17" s="55">
        <v>81.36</v>
      </c>
      <c r="K17" s="56">
        <f>SUM(H17:J17)</f>
        <v>81.36</v>
      </c>
      <c r="L17" s="55"/>
      <c r="M17" s="55"/>
      <c r="N17" s="55"/>
      <c r="O17" s="55"/>
      <c r="P17" s="114"/>
      <c r="Q17" s="114"/>
      <c r="R17" s="114"/>
      <c r="S17" s="114"/>
      <c r="T17" s="55"/>
      <c r="U17" s="55"/>
      <c r="V17" s="56"/>
      <c r="W17" s="56"/>
      <c r="X17" s="56"/>
      <c r="Y17" s="56"/>
      <c r="Z17" s="56"/>
      <c r="AA17" s="56"/>
      <c r="AB17" s="66">
        <f>H17+L17+P17+T17+X17</f>
        <v>0</v>
      </c>
      <c r="AC17" s="66">
        <f>I17+M17+Q17+U17+Y17</f>
        <v>0</v>
      </c>
      <c r="AD17" s="150">
        <f>J17+N17+R17+V17+Z17</f>
        <v>81.36</v>
      </c>
      <c r="AE17" s="88">
        <f>AB17+AC17+AD17</f>
        <v>81.36</v>
      </c>
      <c r="AF17" s="87">
        <f>AE17/AM17*AL17/1000</f>
        <v>0.10331428571428572</v>
      </c>
      <c r="AG17" s="87">
        <f>AE17*AN17/1000</f>
        <v>3.2544000000000003E-2</v>
      </c>
      <c r="AH17" s="55"/>
      <c r="AI17" s="55"/>
      <c r="AJ17" s="55"/>
      <c r="AK17" s="55"/>
      <c r="AL17" s="116">
        <v>32</v>
      </c>
      <c r="AM17" s="117">
        <v>25.2</v>
      </c>
      <c r="AN17" s="69">
        <v>0.4</v>
      </c>
      <c r="AO17" s="55"/>
    </row>
    <row r="18" spans="1:41" s="100" customFormat="1" ht="18" customHeight="1">
      <c r="A18" s="51"/>
      <c r="B18" s="52"/>
      <c r="C18" s="53" t="s">
        <v>26</v>
      </c>
      <c r="D18" s="54"/>
      <c r="E18" s="54"/>
      <c r="F18" s="54"/>
      <c r="G18" s="54"/>
      <c r="H18" s="111"/>
      <c r="I18" s="111"/>
      <c r="J18" s="56"/>
      <c r="K18" s="56"/>
      <c r="L18" s="56"/>
      <c r="M18" s="56"/>
      <c r="N18" s="56"/>
      <c r="O18" s="56"/>
      <c r="P18" s="54"/>
      <c r="Q18" s="54"/>
      <c r="R18" s="54"/>
      <c r="S18" s="54"/>
      <c r="T18" s="55"/>
      <c r="U18" s="55"/>
      <c r="V18" s="56"/>
      <c r="W18" s="56"/>
      <c r="X18" s="56"/>
      <c r="Y18" s="56"/>
      <c r="Z18" s="56"/>
      <c r="AA18" s="56"/>
      <c r="AB18" s="65"/>
      <c r="AC18" s="66"/>
      <c r="AD18" s="56"/>
      <c r="AE18" s="56"/>
      <c r="AF18" s="79"/>
      <c r="AG18" s="79"/>
      <c r="AH18" s="55"/>
      <c r="AI18" s="55"/>
      <c r="AJ18" s="55"/>
      <c r="AK18" s="55"/>
      <c r="AL18" s="58"/>
      <c r="AM18" s="59"/>
      <c r="AN18" s="79"/>
      <c r="AO18" s="55"/>
    </row>
    <row r="19" spans="1:41" s="100" customFormat="1" ht="18" customHeight="1">
      <c r="A19" s="51"/>
      <c r="B19" s="52"/>
      <c r="C19" s="3" t="s">
        <v>157</v>
      </c>
      <c r="D19" s="54"/>
      <c r="E19" s="54"/>
      <c r="F19" s="54"/>
      <c r="G19" s="54"/>
      <c r="H19" s="111"/>
      <c r="I19" s="111"/>
      <c r="J19" s="56"/>
      <c r="K19" s="56"/>
      <c r="L19" s="56"/>
      <c r="M19" s="56"/>
      <c r="N19" s="56"/>
      <c r="O19" s="56"/>
      <c r="P19" s="54"/>
      <c r="Q19" s="54"/>
      <c r="R19" s="54"/>
      <c r="S19" s="54"/>
      <c r="T19" s="55"/>
      <c r="U19" s="55"/>
      <c r="V19" s="56"/>
      <c r="W19" s="56"/>
      <c r="X19" s="56"/>
      <c r="Y19" s="56"/>
      <c r="Z19" s="56"/>
      <c r="AA19" s="56"/>
      <c r="AB19" s="65"/>
      <c r="AC19" s="66"/>
      <c r="AD19" s="56"/>
      <c r="AE19" s="56"/>
      <c r="AF19" s="79"/>
      <c r="AG19" s="79"/>
      <c r="AH19" s="55"/>
      <c r="AI19" s="55"/>
      <c r="AJ19" s="55"/>
      <c r="AK19" s="55"/>
      <c r="AL19" s="58"/>
      <c r="AM19" s="59"/>
      <c r="AN19" s="79"/>
      <c r="AO19" s="55"/>
    </row>
    <row r="20" spans="1:41" s="152" customFormat="1" ht="18" customHeight="1">
      <c r="A20" s="51">
        <v>1</v>
      </c>
      <c r="B20" s="51" t="s">
        <v>134</v>
      </c>
      <c r="C20" s="151" t="s">
        <v>135</v>
      </c>
      <c r="D20" s="51" t="s">
        <v>15</v>
      </c>
      <c r="E20" s="51">
        <v>11</v>
      </c>
      <c r="F20" s="51">
        <v>87</v>
      </c>
      <c r="G20" s="51">
        <v>46</v>
      </c>
      <c r="H20" s="111"/>
      <c r="I20" s="111"/>
      <c r="J20" s="56"/>
      <c r="K20" s="56"/>
      <c r="L20" s="56"/>
      <c r="M20" s="56"/>
      <c r="N20" s="55">
        <v>96</v>
      </c>
      <c r="O20" s="56">
        <f>SUM(L20:N20)</f>
        <v>96</v>
      </c>
      <c r="P20" s="54"/>
      <c r="Q20" s="54"/>
      <c r="R20" s="54"/>
      <c r="S20" s="54"/>
      <c r="T20" s="55"/>
      <c r="U20" s="55"/>
      <c r="V20" s="56"/>
      <c r="W20" s="56"/>
      <c r="X20" s="56"/>
      <c r="Y20" s="56"/>
      <c r="Z20" s="56"/>
      <c r="AA20" s="56"/>
      <c r="AB20" s="66">
        <f t="shared" ref="AB20:AD23" si="0">H20+L20+P20+T20+X20</f>
        <v>0</v>
      </c>
      <c r="AC20" s="66">
        <f t="shared" si="0"/>
        <v>0</v>
      </c>
      <c r="AD20" s="66">
        <f t="shared" si="0"/>
        <v>96</v>
      </c>
      <c r="AE20" s="67">
        <f>AB20+AC20+AD20</f>
        <v>96</v>
      </c>
      <c r="AF20" s="87">
        <f>AE20/AM20*AL20/1000</f>
        <v>0.108</v>
      </c>
      <c r="AG20" s="87">
        <f>AE20*AN20/1000</f>
        <v>5.1360000000000003E-2</v>
      </c>
      <c r="AH20" s="55"/>
      <c r="AI20" s="55"/>
      <c r="AJ20" s="55"/>
      <c r="AK20" s="55"/>
      <c r="AL20" s="116">
        <v>27</v>
      </c>
      <c r="AM20" s="117">
        <v>24</v>
      </c>
      <c r="AN20" s="69">
        <v>0.53500000000000003</v>
      </c>
      <c r="AO20" s="55"/>
    </row>
    <row r="21" spans="1:41" s="152" customFormat="1" ht="18" customHeight="1">
      <c r="A21" s="51">
        <v>2</v>
      </c>
      <c r="B21" s="153" t="s">
        <v>134</v>
      </c>
      <c r="C21" s="106" t="s">
        <v>135</v>
      </c>
      <c r="D21" s="154" t="s">
        <v>15</v>
      </c>
      <c r="E21" s="154">
        <v>11</v>
      </c>
      <c r="F21" s="154">
        <v>87</v>
      </c>
      <c r="G21" s="154">
        <v>46</v>
      </c>
      <c r="H21" s="111"/>
      <c r="I21" s="111"/>
      <c r="J21" s="56"/>
      <c r="K21" s="56"/>
      <c r="L21" s="56"/>
      <c r="M21" s="56"/>
      <c r="N21" s="55"/>
      <c r="O21" s="56"/>
      <c r="P21" s="54"/>
      <c r="Q21" s="54"/>
      <c r="R21" s="55">
        <v>1848</v>
      </c>
      <c r="S21" s="56">
        <f>SUM(P21:R21)</f>
        <v>1848</v>
      </c>
      <c r="T21" s="55"/>
      <c r="U21" s="55"/>
      <c r="V21" s="56"/>
      <c r="W21" s="56"/>
      <c r="X21" s="56"/>
      <c r="Y21" s="56"/>
      <c r="Z21" s="56"/>
      <c r="AA21" s="56"/>
      <c r="AB21" s="66">
        <f t="shared" si="0"/>
        <v>0</v>
      </c>
      <c r="AC21" s="66">
        <f t="shared" si="0"/>
        <v>0</v>
      </c>
      <c r="AD21" s="66">
        <f t="shared" si="0"/>
        <v>1848</v>
      </c>
      <c r="AE21" s="67">
        <f>AB21+AC21+AD21</f>
        <v>1848</v>
      </c>
      <c r="AF21" s="87">
        <f>AE21/AM21*AL21/1000</f>
        <v>2.0790000000000002</v>
      </c>
      <c r="AG21" s="87">
        <f>AE21*AN21/1000</f>
        <v>0.98868000000000011</v>
      </c>
      <c r="AH21" s="55"/>
      <c r="AI21" s="55"/>
      <c r="AJ21" s="55"/>
      <c r="AK21" s="55"/>
      <c r="AL21" s="116">
        <v>27</v>
      </c>
      <c r="AM21" s="117">
        <v>24</v>
      </c>
      <c r="AN21" s="69">
        <v>0.53500000000000003</v>
      </c>
      <c r="AO21" s="55"/>
    </row>
    <row r="22" spans="1:41" s="152" customFormat="1" ht="18" customHeight="1">
      <c r="A22" s="51">
        <v>3</v>
      </c>
      <c r="B22" s="153" t="s">
        <v>134</v>
      </c>
      <c r="C22" s="205" t="s">
        <v>135</v>
      </c>
      <c r="D22" s="155" t="s">
        <v>15</v>
      </c>
      <c r="E22" s="156">
        <v>1</v>
      </c>
      <c r="F22" s="156">
        <v>86</v>
      </c>
      <c r="G22" s="156">
        <v>46</v>
      </c>
      <c r="H22" s="111"/>
      <c r="I22" s="111"/>
      <c r="J22" s="56"/>
      <c r="K22" s="56"/>
      <c r="L22" s="56"/>
      <c r="M22" s="56"/>
      <c r="N22" s="55"/>
      <c r="O22" s="56"/>
      <c r="P22" s="54"/>
      <c r="Q22" s="54"/>
      <c r="R22" s="55"/>
      <c r="S22" s="56"/>
      <c r="T22" s="55"/>
      <c r="U22" s="55"/>
      <c r="V22" s="55">
        <v>2942</v>
      </c>
      <c r="W22" s="56">
        <f t="shared" ref="W22:W23" si="1">SUM(T22:V22)</f>
        <v>2942</v>
      </c>
      <c r="X22" s="56"/>
      <c r="Y22" s="56"/>
      <c r="Z22" s="56"/>
      <c r="AA22" s="56"/>
      <c r="AB22" s="66">
        <f t="shared" si="0"/>
        <v>0</v>
      </c>
      <c r="AC22" s="66">
        <f t="shared" si="0"/>
        <v>0</v>
      </c>
      <c r="AD22" s="66">
        <f t="shared" si="0"/>
        <v>2942</v>
      </c>
      <c r="AE22" s="67">
        <f t="shared" ref="AE22:AE23" si="2">AB22+AC22+AD22</f>
        <v>2942</v>
      </c>
      <c r="AF22" s="87">
        <f t="shared" ref="AF22:AF23" si="3">AE22/AM22*AL22/1000</f>
        <v>3.3097500000000002</v>
      </c>
      <c r="AG22" s="87">
        <f t="shared" ref="AG22:AG23" si="4">AE22*AN22/1000</f>
        <v>1.5739700000000001</v>
      </c>
      <c r="AH22" s="55"/>
      <c r="AI22" s="55"/>
      <c r="AJ22" s="55"/>
      <c r="AK22" s="55"/>
      <c r="AL22" s="116">
        <v>27</v>
      </c>
      <c r="AM22" s="117">
        <v>24</v>
      </c>
      <c r="AN22" s="69">
        <v>0.53500000000000003</v>
      </c>
      <c r="AO22" s="55"/>
    </row>
    <row r="23" spans="1:41" s="152" customFormat="1" ht="18" customHeight="1">
      <c r="A23" s="51">
        <v>4</v>
      </c>
      <c r="B23" s="153" t="s">
        <v>134</v>
      </c>
      <c r="C23" s="205" t="s">
        <v>135</v>
      </c>
      <c r="D23" s="155" t="s">
        <v>15</v>
      </c>
      <c r="E23" s="156">
        <v>3</v>
      </c>
      <c r="F23" s="156">
        <v>86</v>
      </c>
      <c r="G23" s="156">
        <v>46</v>
      </c>
      <c r="H23" s="111"/>
      <c r="I23" s="111"/>
      <c r="J23" s="56"/>
      <c r="K23" s="56"/>
      <c r="L23" s="56"/>
      <c r="M23" s="56"/>
      <c r="N23" s="55"/>
      <c r="O23" s="56"/>
      <c r="P23" s="54"/>
      <c r="Q23" s="54"/>
      <c r="R23" s="55"/>
      <c r="S23" s="56"/>
      <c r="T23" s="55"/>
      <c r="U23" s="55"/>
      <c r="V23" s="55">
        <v>2936</v>
      </c>
      <c r="W23" s="56">
        <f t="shared" si="1"/>
        <v>2936</v>
      </c>
      <c r="X23" s="56"/>
      <c r="Y23" s="56"/>
      <c r="Z23" s="56"/>
      <c r="AA23" s="56"/>
      <c r="AB23" s="66">
        <f t="shared" si="0"/>
        <v>0</v>
      </c>
      <c r="AC23" s="66">
        <f t="shared" si="0"/>
        <v>0</v>
      </c>
      <c r="AD23" s="66">
        <f t="shared" si="0"/>
        <v>2936</v>
      </c>
      <c r="AE23" s="67">
        <f t="shared" si="2"/>
        <v>2936</v>
      </c>
      <c r="AF23" s="87">
        <f t="shared" si="3"/>
        <v>3.3029999999999999</v>
      </c>
      <c r="AG23" s="87">
        <f t="shared" si="4"/>
        <v>1.5707599999999999</v>
      </c>
      <c r="AH23" s="55"/>
      <c r="AI23" s="55"/>
      <c r="AJ23" s="55"/>
      <c r="AK23" s="55"/>
      <c r="AL23" s="116">
        <v>27</v>
      </c>
      <c r="AM23" s="117">
        <v>24</v>
      </c>
      <c r="AN23" s="69">
        <v>0.53500000000000003</v>
      </c>
      <c r="AO23" s="55"/>
    </row>
    <row r="24" spans="1:41" s="100" customFormat="1" ht="18" customHeight="1">
      <c r="A24" s="51"/>
      <c r="B24" s="51"/>
      <c r="C24" s="53" t="s">
        <v>158</v>
      </c>
      <c r="D24" s="51"/>
      <c r="E24" s="54"/>
      <c r="F24" s="54"/>
      <c r="G24" s="54"/>
      <c r="H24" s="111"/>
      <c r="I24" s="111"/>
      <c r="J24" s="56"/>
      <c r="K24" s="56"/>
      <c r="L24" s="56"/>
      <c r="M24" s="56"/>
      <c r="N24" s="56"/>
      <c r="O24" s="56"/>
      <c r="P24" s="54"/>
      <c r="Q24" s="54"/>
      <c r="R24" s="111"/>
      <c r="S24" s="54"/>
      <c r="T24" s="55"/>
      <c r="U24" s="55"/>
      <c r="V24" s="56"/>
      <c r="W24" s="56"/>
      <c r="X24" s="56"/>
      <c r="Y24" s="56"/>
      <c r="Z24" s="56"/>
      <c r="AA24" s="56"/>
      <c r="AB24" s="65"/>
      <c r="AC24" s="66"/>
      <c r="AD24" s="56"/>
      <c r="AE24" s="56"/>
      <c r="AF24" s="79"/>
      <c r="AG24" s="79"/>
      <c r="AH24" s="55"/>
      <c r="AI24" s="55"/>
      <c r="AJ24" s="55"/>
      <c r="AK24" s="55"/>
      <c r="AL24" s="58"/>
      <c r="AM24" s="59"/>
      <c r="AN24" s="79"/>
      <c r="AO24" s="55"/>
    </row>
    <row r="25" spans="1:41" s="100" customFormat="1" ht="18" customHeight="1">
      <c r="A25" s="51"/>
      <c r="B25" s="51"/>
      <c r="C25" s="3" t="s">
        <v>159</v>
      </c>
      <c r="D25" s="51"/>
      <c r="E25" s="54"/>
      <c r="F25" s="54"/>
      <c r="G25" s="54"/>
      <c r="H25" s="111"/>
      <c r="I25" s="111"/>
      <c r="J25" s="56"/>
      <c r="K25" s="56"/>
      <c r="L25" s="56"/>
      <c r="M25" s="56"/>
      <c r="N25" s="56"/>
      <c r="O25" s="56"/>
      <c r="P25" s="54"/>
      <c r="Q25" s="54"/>
      <c r="R25" s="111"/>
      <c r="S25" s="54"/>
      <c r="T25" s="55"/>
      <c r="U25" s="55"/>
      <c r="V25" s="56"/>
      <c r="W25" s="56"/>
      <c r="X25" s="56"/>
      <c r="Y25" s="56"/>
      <c r="Z25" s="56"/>
      <c r="AA25" s="56"/>
      <c r="AB25" s="65"/>
      <c r="AC25" s="66"/>
      <c r="AD25" s="56"/>
      <c r="AE25" s="56"/>
      <c r="AF25" s="79"/>
      <c r="AG25" s="79"/>
      <c r="AH25" s="55"/>
      <c r="AI25" s="55"/>
      <c r="AJ25" s="55"/>
      <c r="AK25" s="55"/>
      <c r="AL25" s="58"/>
      <c r="AM25" s="59"/>
      <c r="AN25" s="79"/>
      <c r="AO25" s="55"/>
    </row>
    <row r="26" spans="1:41" s="152" customFormat="1" ht="18" customHeight="1">
      <c r="A26" s="51">
        <v>1</v>
      </c>
      <c r="B26" s="48" t="s">
        <v>136</v>
      </c>
      <c r="C26" s="206" t="s">
        <v>137</v>
      </c>
      <c r="D26" s="48" t="s">
        <v>15</v>
      </c>
      <c r="E26" s="157">
        <v>18</v>
      </c>
      <c r="F26" s="158">
        <v>79</v>
      </c>
      <c r="G26" s="158">
        <v>63</v>
      </c>
      <c r="H26" s="111"/>
      <c r="I26" s="111"/>
      <c r="J26" s="56"/>
      <c r="K26" s="56"/>
      <c r="L26" s="56"/>
      <c r="M26" s="56"/>
      <c r="N26" s="56"/>
      <c r="O26" s="56"/>
      <c r="P26" s="54"/>
      <c r="Q26" s="54"/>
      <c r="R26" s="55">
        <v>38</v>
      </c>
      <c r="S26" s="56">
        <f>SUM(P26:R26)</f>
        <v>38</v>
      </c>
      <c r="T26" s="55"/>
      <c r="U26" s="55"/>
      <c r="V26" s="56"/>
      <c r="W26" s="56"/>
      <c r="X26" s="56"/>
      <c r="Y26" s="56"/>
      <c r="Z26" s="56"/>
      <c r="AA26" s="56"/>
      <c r="AB26" s="66">
        <f t="shared" ref="AB26:AD27" si="5">H26+L26+P26+T26+X26</f>
        <v>0</v>
      </c>
      <c r="AC26" s="66">
        <f t="shared" si="5"/>
        <v>0</v>
      </c>
      <c r="AD26" s="66">
        <f t="shared" si="5"/>
        <v>38</v>
      </c>
      <c r="AE26" s="67">
        <f t="shared" ref="AE26:AE27" si="6">AB26+AC26+AD26</f>
        <v>38</v>
      </c>
      <c r="AF26" s="87">
        <f t="shared" ref="AF26:AF30" si="7">AE26/AM26*AL26/1000</f>
        <v>0.63649999999999995</v>
      </c>
      <c r="AG26" s="87">
        <f t="shared" ref="AG26:AG30" si="8">AE26*AN26/1000</f>
        <v>1.52</v>
      </c>
      <c r="AH26" s="55"/>
      <c r="AI26" s="55"/>
      <c r="AJ26" s="55"/>
      <c r="AK26" s="55"/>
      <c r="AL26" s="159">
        <v>67</v>
      </c>
      <c r="AM26" s="160">
        <v>4</v>
      </c>
      <c r="AN26" s="161">
        <v>40</v>
      </c>
      <c r="AO26" s="55"/>
    </row>
    <row r="27" spans="1:41" s="152" customFormat="1" ht="18" customHeight="1">
      <c r="A27" s="51"/>
      <c r="B27" s="48" t="s">
        <v>136</v>
      </c>
      <c r="C27" s="206" t="s">
        <v>137</v>
      </c>
      <c r="D27" s="48" t="s">
        <v>15</v>
      </c>
      <c r="E27" s="162">
        <v>18</v>
      </c>
      <c r="F27" s="63">
        <v>60</v>
      </c>
      <c r="G27" s="63">
        <v>14</v>
      </c>
      <c r="H27" s="111"/>
      <c r="I27" s="111"/>
      <c r="J27" s="56"/>
      <c r="K27" s="56"/>
      <c r="L27" s="56"/>
      <c r="M27" s="56"/>
      <c r="N27" s="56"/>
      <c r="O27" s="56"/>
      <c r="P27" s="54"/>
      <c r="Q27" s="54"/>
      <c r="R27" s="55">
        <v>1</v>
      </c>
      <c r="S27" s="56">
        <f>SUM(P27:R27)</f>
        <v>1</v>
      </c>
      <c r="T27" s="55"/>
      <c r="U27" s="55"/>
      <c r="V27" s="56"/>
      <c r="W27" s="56"/>
      <c r="X27" s="56"/>
      <c r="Y27" s="56"/>
      <c r="Z27" s="56"/>
      <c r="AA27" s="56"/>
      <c r="AB27" s="66">
        <f t="shared" si="5"/>
        <v>0</v>
      </c>
      <c r="AC27" s="66">
        <f t="shared" si="5"/>
        <v>0</v>
      </c>
      <c r="AD27" s="66">
        <f t="shared" si="5"/>
        <v>1</v>
      </c>
      <c r="AE27" s="67">
        <f t="shared" si="6"/>
        <v>1</v>
      </c>
      <c r="AF27" s="87">
        <f t="shared" si="7"/>
        <v>1.6750000000000001E-2</v>
      </c>
      <c r="AG27" s="87">
        <f t="shared" si="8"/>
        <v>0.04</v>
      </c>
      <c r="AH27" s="55"/>
      <c r="AI27" s="55"/>
      <c r="AJ27" s="55"/>
      <c r="AK27" s="55"/>
      <c r="AL27" s="159">
        <v>67</v>
      </c>
      <c r="AM27" s="160">
        <v>4</v>
      </c>
      <c r="AN27" s="161">
        <v>40</v>
      </c>
      <c r="AO27" s="55"/>
    </row>
    <row r="28" spans="1:41" s="100" customFormat="1" ht="18" customHeight="1">
      <c r="A28" s="51"/>
      <c r="B28" s="51"/>
      <c r="C28" s="53" t="s">
        <v>158</v>
      </c>
      <c r="D28" s="51"/>
      <c r="E28" s="54"/>
      <c r="F28" s="54"/>
      <c r="G28" s="54"/>
      <c r="H28" s="111"/>
      <c r="I28" s="111"/>
      <c r="J28" s="56"/>
      <c r="K28" s="56"/>
      <c r="L28" s="56"/>
      <c r="M28" s="56"/>
      <c r="N28" s="56"/>
      <c r="O28" s="56"/>
      <c r="P28" s="54"/>
      <c r="Q28" s="54"/>
      <c r="R28" s="54"/>
      <c r="S28" s="54"/>
      <c r="T28" s="55"/>
      <c r="U28" s="55"/>
      <c r="V28" s="56"/>
      <c r="W28" s="56"/>
      <c r="X28" s="56"/>
      <c r="Y28" s="56"/>
      <c r="Z28" s="56"/>
      <c r="AA28" s="56"/>
      <c r="AB28" s="65"/>
      <c r="AC28" s="66"/>
      <c r="AD28" s="56"/>
      <c r="AE28" s="56"/>
      <c r="AF28" s="79"/>
      <c r="AG28" s="79"/>
      <c r="AH28" s="55"/>
      <c r="AI28" s="55"/>
      <c r="AJ28" s="55"/>
      <c r="AK28" s="55"/>
      <c r="AL28" s="58"/>
      <c r="AM28" s="59"/>
      <c r="AN28" s="79"/>
      <c r="AO28" s="55"/>
    </row>
    <row r="29" spans="1:41" s="100" customFormat="1" ht="18" customHeight="1">
      <c r="A29" s="51"/>
      <c r="B29" s="51"/>
      <c r="C29" s="3" t="s">
        <v>138</v>
      </c>
      <c r="D29" s="51"/>
      <c r="E29" s="54"/>
      <c r="F29" s="54"/>
      <c r="G29" s="54"/>
      <c r="H29" s="111"/>
      <c r="I29" s="111"/>
      <c r="J29" s="56"/>
      <c r="K29" s="56"/>
      <c r="L29" s="56"/>
      <c r="M29" s="56"/>
      <c r="N29" s="56"/>
      <c r="O29" s="56"/>
      <c r="P29" s="54"/>
      <c r="Q29" s="54"/>
      <c r="R29" s="54"/>
      <c r="S29" s="54"/>
      <c r="T29" s="55"/>
      <c r="U29" s="55"/>
      <c r="V29" s="56"/>
      <c r="W29" s="56"/>
      <c r="X29" s="56"/>
      <c r="Y29" s="56"/>
      <c r="Z29" s="56"/>
      <c r="AA29" s="56"/>
      <c r="AB29" s="65"/>
      <c r="AC29" s="66"/>
      <c r="AD29" s="56"/>
      <c r="AE29" s="56"/>
      <c r="AF29" s="79"/>
      <c r="AG29" s="79"/>
      <c r="AH29" s="55"/>
      <c r="AI29" s="55"/>
      <c r="AJ29" s="55"/>
      <c r="AK29" s="55"/>
      <c r="AL29" s="58"/>
      <c r="AM29" s="59"/>
      <c r="AN29" s="79"/>
      <c r="AO29" s="55"/>
    </row>
    <row r="30" spans="1:41" s="100" customFormat="1" ht="18" customHeight="1">
      <c r="A30" s="51">
        <v>1</v>
      </c>
      <c r="B30" s="48" t="s">
        <v>139</v>
      </c>
      <c r="C30" s="106" t="s">
        <v>140</v>
      </c>
      <c r="D30" s="163" t="s">
        <v>15</v>
      </c>
      <c r="E30" s="164">
        <v>9</v>
      </c>
      <c r="F30" s="164">
        <v>53</v>
      </c>
      <c r="G30" s="164">
        <v>10</v>
      </c>
      <c r="H30" s="111"/>
      <c r="I30" s="111"/>
      <c r="J30" s="56"/>
      <c r="K30" s="56"/>
      <c r="L30" s="56"/>
      <c r="M30" s="56"/>
      <c r="N30" s="56"/>
      <c r="O30" s="56"/>
      <c r="P30" s="54"/>
      <c r="Q30" s="54"/>
      <c r="R30" s="54"/>
      <c r="S30" s="54"/>
      <c r="T30" s="55"/>
      <c r="U30" s="55"/>
      <c r="V30" s="55">
        <v>125</v>
      </c>
      <c r="W30" s="56">
        <f t="shared" ref="W30" si="9">SUM(T30:V30)</f>
        <v>125</v>
      </c>
      <c r="X30" s="56"/>
      <c r="Y30" s="56"/>
      <c r="Z30" s="56"/>
      <c r="AA30" s="56"/>
      <c r="AB30" s="66">
        <f t="shared" ref="AB30:AD30" si="10">H30+L30+P30+T30+X30</f>
        <v>0</v>
      </c>
      <c r="AC30" s="66">
        <f t="shared" si="10"/>
        <v>0</v>
      </c>
      <c r="AD30" s="66">
        <f t="shared" si="10"/>
        <v>125</v>
      </c>
      <c r="AE30" s="67">
        <f t="shared" ref="AE30" si="11">AB30+AC30+AD30</f>
        <v>125</v>
      </c>
      <c r="AF30" s="87">
        <f t="shared" si="7"/>
        <v>7.9861111111111119E-2</v>
      </c>
      <c r="AG30" s="87">
        <f t="shared" si="8"/>
        <v>2.5499999999999998E-2</v>
      </c>
      <c r="AH30" s="55"/>
      <c r="AI30" s="55"/>
      <c r="AJ30" s="55"/>
      <c r="AK30" s="167">
        <v>5</v>
      </c>
      <c r="AL30" s="167">
        <v>23</v>
      </c>
      <c r="AM30" s="167">
        <v>36</v>
      </c>
      <c r="AN30" s="168">
        <v>0.20399999999999999</v>
      </c>
      <c r="AO30" s="55"/>
    </row>
    <row r="31" spans="1:41" s="100" customFormat="1" ht="18" customHeight="1">
      <c r="A31" s="51"/>
      <c r="B31" s="51"/>
      <c r="C31" s="53" t="s">
        <v>26</v>
      </c>
      <c r="D31" s="51"/>
      <c r="E31" s="54"/>
      <c r="F31" s="54"/>
      <c r="G31" s="54"/>
      <c r="H31" s="111"/>
      <c r="I31" s="111"/>
      <c r="J31" s="56"/>
      <c r="K31" s="56"/>
      <c r="L31" s="56"/>
      <c r="M31" s="56"/>
      <c r="N31" s="56"/>
      <c r="O31" s="56"/>
      <c r="P31" s="54"/>
      <c r="Q31" s="54"/>
      <c r="R31" s="54"/>
      <c r="S31" s="54"/>
      <c r="T31" s="55"/>
      <c r="U31" s="55"/>
      <c r="V31" s="56"/>
      <c r="W31" s="56"/>
      <c r="X31" s="56"/>
      <c r="Y31" s="56"/>
      <c r="Z31" s="56"/>
      <c r="AA31" s="56"/>
      <c r="AB31" s="65"/>
      <c r="AC31" s="66"/>
      <c r="AD31" s="56"/>
      <c r="AE31" s="56"/>
      <c r="AF31" s="79"/>
      <c r="AG31" s="79"/>
      <c r="AH31" s="55"/>
      <c r="AI31" s="55"/>
      <c r="AJ31" s="55"/>
      <c r="AK31" s="55"/>
      <c r="AL31" s="58"/>
      <c r="AM31" s="59"/>
      <c r="AN31" s="79"/>
      <c r="AO31" s="55"/>
    </row>
    <row r="32" spans="1:41" s="100" customFormat="1" ht="18" customHeight="1">
      <c r="A32" s="51"/>
      <c r="B32" s="51"/>
      <c r="C32" s="3" t="s">
        <v>141</v>
      </c>
      <c r="D32" s="51"/>
      <c r="E32" s="54"/>
      <c r="F32" s="54"/>
      <c r="G32" s="54"/>
      <c r="H32" s="111"/>
      <c r="I32" s="111"/>
      <c r="J32" s="56"/>
      <c r="K32" s="56"/>
      <c r="L32" s="56"/>
      <c r="M32" s="56"/>
      <c r="N32" s="56"/>
      <c r="O32" s="56"/>
      <c r="P32" s="54"/>
      <c r="Q32" s="54"/>
      <c r="R32" s="54"/>
      <c r="S32" s="54"/>
      <c r="T32" s="55"/>
      <c r="U32" s="55"/>
      <c r="V32" s="56"/>
      <c r="W32" s="56"/>
      <c r="X32" s="56"/>
      <c r="Y32" s="56"/>
      <c r="Z32" s="56"/>
      <c r="AA32" s="56"/>
      <c r="AB32" s="65"/>
      <c r="AC32" s="66"/>
      <c r="AD32" s="56"/>
      <c r="AE32" s="56"/>
      <c r="AF32" s="79"/>
      <c r="AG32" s="79"/>
      <c r="AH32" s="55"/>
      <c r="AI32" s="55"/>
      <c r="AJ32" s="55"/>
      <c r="AK32" s="55"/>
      <c r="AL32" s="58"/>
      <c r="AM32" s="59"/>
      <c r="AN32" s="79"/>
      <c r="AO32" s="55"/>
    </row>
    <row r="33" spans="1:57" s="169" customFormat="1" ht="18" customHeight="1">
      <c r="A33" s="51">
        <v>1</v>
      </c>
      <c r="B33" s="48" t="s">
        <v>142</v>
      </c>
      <c r="C33" s="106" t="s">
        <v>143</v>
      </c>
      <c r="D33" s="163" t="s">
        <v>15</v>
      </c>
      <c r="E33" s="164">
        <v>10</v>
      </c>
      <c r="F33" s="164">
        <v>67</v>
      </c>
      <c r="G33" s="165" t="s">
        <v>21</v>
      </c>
      <c r="H33" s="111"/>
      <c r="I33" s="111"/>
      <c r="J33" s="56"/>
      <c r="K33" s="56"/>
      <c r="L33" s="56"/>
      <c r="M33" s="56"/>
      <c r="N33" s="56"/>
      <c r="O33" s="56"/>
      <c r="P33" s="54"/>
      <c r="Q33" s="54"/>
      <c r="R33" s="54"/>
      <c r="S33" s="54"/>
      <c r="T33" s="55"/>
      <c r="U33" s="55"/>
      <c r="V33" s="49">
        <v>28</v>
      </c>
      <c r="W33" s="166">
        <f>SUM(T33:V33)</f>
        <v>28</v>
      </c>
      <c r="X33" s="56"/>
      <c r="Y33" s="56"/>
      <c r="Z33" s="56"/>
      <c r="AA33" s="56"/>
      <c r="AB33" s="66">
        <f t="shared" ref="AB33:AD33" si="12">H33+L33+P33+T33+X33</f>
        <v>0</v>
      </c>
      <c r="AC33" s="66">
        <f t="shared" si="12"/>
        <v>0</v>
      </c>
      <c r="AD33" s="66">
        <f t="shared" si="12"/>
        <v>28</v>
      </c>
      <c r="AE33" s="67">
        <f t="shared" ref="AE33" si="13">AB33+AC33+AD33</f>
        <v>28</v>
      </c>
      <c r="AF33" s="87">
        <f t="shared" ref="AF33" si="14">AE33/AM33*AL33/1000</f>
        <v>1.9599999999999999E-2</v>
      </c>
      <c r="AG33" s="87">
        <f t="shared" ref="AG33" si="15">AE33*AN33/1000</f>
        <v>1.4E-2</v>
      </c>
      <c r="AH33" s="55"/>
      <c r="AI33" s="55"/>
      <c r="AJ33" s="55"/>
      <c r="AK33" s="55"/>
      <c r="AL33" s="167">
        <v>14</v>
      </c>
      <c r="AM33" s="167">
        <v>20</v>
      </c>
      <c r="AN33" s="168">
        <v>0.5</v>
      </c>
      <c r="AO33" s="55"/>
    </row>
    <row r="34" spans="1:57" s="100" customFormat="1" ht="18" customHeight="1">
      <c r="A34" s="51"/>
      <c r="B34" s="51"/>
      <c r="C34" s="53" t="s">
        <v>26</v>
      </c>
      <c r="D34" s="51"/>
      <c r="E34" s="54"/>
      <c r="F34" s="54"/>
      <c r="G34" s="54"/>
      <c r="H34" s="111"/>
      <c r="I34" s="111"/>
      <c r="J34" s="56"/>
      <c r="K34" s="56"/>
      <c r="L34" s="56"/>
      <c r="M34" s="56"/>
      <c r="N34" s="56"/>
      <c r="O34" s="56"/>
      <c r="P34" s="54"/>
      <c r="Q34" s="54"/>
      <c r="R34" s="54"/>
      <c r="S34" s="54"/>
      <c r="T34" s="55"/>
      <c r="U34" s="55"/>
      <c r="V34" s="56"/>
      <c r="W34" s="56"/>
      <c r="X34" s="56"/>
      <c r="Y34" s="56"/>
      <c r="Z34" s="56"/>
      <c r="AA34" s="56"/>
      <c r="AB34" s="65"/>
      <c r="AC34" s="66"/>
      <c r="AD34" s="56"/>
      <c r="AE34" s="56"/>
      <c r="AF34" s="79"/>
      <c r="AG34" s="79"/>
      <c r="AH34" s="55"/>
      <c r="AI34" s="55"/>
      <c r="AJ34" s="55"/>
      <c r="AK34" s="55"/>
      <c r="AL34" s="58"/>
      <c r="AM34" s="59"/>
      <c r="AN34" s="79"/>
      <c r="AO34" s="55"/>
    </row>
    <row r="35" spans="1:57" s="100" customFormat="1" ht="18" customHeight="1">
      <c r="A35" s="51"/>
      <c r="B35" s="51"/>
      <c r="C35" s="3" t="s">
        <v>144</v>
      </c>
      <c r="D35" s="51"/>
      <c r="E35" s="54"/>
      <c r="F35" s="54"/>
      <c r="G35" s="54"/>
      <c r="H35" s="111"/>
      <c r="I35" s="111"/>
      <c r="J35" s="56"/>
      <c r="K35" s="56"/>
      <c r="L35" s="56"/>
      <c r="M35" s="56"/>
      <c r="N35" s="56"/>
      <c r="O35" s="56"/>
      <c r="P35" s="54"/>
      <c r="Q35" s="54"/>
      <c r="R35" s="54"/>
      <c r="S35" s="54"/>
      <c r="T35" s="55"/>
      <c r="U35" s="55"/>
      <c r="V35" s="56"/>
      <c r="W35" s="56"/>
      <c r="X35" s="56"/>
      <c r="Y35" s="56"/>
      <c r="Z35" s="56"/>
      <c r="AA35" s="56"/>
      <c r="AB35" s="65"/>
      <c r="AC35" s="66"/>
      <c r="AD35" s="56"/>
      <c r="AE35" s="56"/>
      <c r="AF35" s="79"/>
      <c r="AG35" s="79"/>
      <c r="AH35" s="55"/>
      <c r="AI35" s="55"/>
      <c r="AJ35" s="55"/>
      <c r="AK35" s="55"/>
      <c r="AL35" s="58"/>
      <c r="AM35" s="59"/>
      <c r="AN35" s="79"/>
      <c r="AO35" s="55"/>
    </row>
    <row r="36" spans="1:57" s="169" customFormat="1" ht="18" customHeight="1">
      <c r="A36" s="51">
        <v>1</v>
      </c>
      <c r="B36" s="48" t="s">
        <v>145</v>
      </c>
      <c r="C36" s="106" t="s">
        <v>146</v>
      </c>
      <c r="D36" s="163" t="s">
        <v>15</v>
      </c>
      <c r="E36" s="164">
        <v>15</v>
      </c>
      <c r="F36" s="164">
        <v>67</v>
      </c>
      <c r="G36" s="165" t="s">
        <v>21</v>
      </c>
      <c r="H36" s="111"/>
      <c r="I36" s="111"/>
      <c r="J36" s="56"/>
      <c r="K36" s="56"/>
      <c r="L36" s="56"/>
      <c r="M36" s="56"/>
      <c r="N36" s="56"/>
      <c r="O36" s="56"/>
      <c r="P36" s="54"/>
      <c r="Q36" s="54"/>
      <c r="R36" s="54"/>
      <c r="S36" s="54"/>
      <c r="T36" s="55"/>
      <c r="U36" s="55"/>
      <c r="V36" s="49">
        <v>46</v>
      </c>
      <c r="W36" s="166">
        <f>SUM(T36:V36)</f>
        <v>46</v>
      </c>
      <c r="X36" s="56"/>
      <c r="Y36" s="56"/>
      <c r="Z36" s="56"/>
      <c r="AA36" s="56"/>
      <c r="AB36" s="66">
        <f t="shared" ref="AB36:AD36" si="16">H36+L36+P36+T36+X36</f>
        <v>0</v>
      </c>
      <c r="AC36" s="66">
        <f t="shared" si="16"/>
        <v>0</v>
      </c>
      <c r="AD36" s="66">
        <f t="shared" si="16"/>
        <v>46</v>
      </c>
      <c r="AE36" s="67">
        <f t="shared" ref="AE36" si="17">AB36+AC36+AD36</f>
        <v>46</v>
      </c>
      <c r="AF36" s="87">
        <f t="shared" ref="AF36" si="18">AE36/AM36*AL36/1000</f>
        <v>9.1999999999999998E-2</v>
      </c>
      <c r="AG36" s="87">
        <f t="shared" ref="AG36" si="19">AE36*AN36/1000</f>
        <v>4.5999999999999999E-2</v>
      </c>
      <c r="AH36" s="55"/>
      <c r="AI36" s="55"/>
      <c r="AJ36" s="55"/>
      <c r="AK36" s="55"/>
      <c r="AL36" s="167">
        <v>50</v>
      </c>
      <c r="AM36" s="167">
        <v>25</v>
      </c>
      <c r="AN36" s="168">
        <v>1</v>
      </c>
      <c r="AO36" s="55"/>
    </row>
    <row r="37" spans="1:57" s="100" customFormat="1" ht="18" customHeight="1">
      <c r="A37" s="51"/>
      <c r="B37" s="51"/>
      <c r="C37" s="53" t="s">
        <v>26</v>
      </c>
      <c r="D37" s="51"/>
      <c r="E37" s="54"/>
      <c r="F37" s="54"/>
      <c r="G37" s="54"/>
      <c r="H37" s="111"/>
      <c r="I37" s="111"/>
      <c r="J37" s="56"/>
      <c r="K37" s="56"/>
      <c r="L37" s="56"/>
      <c r="M37" s="56"/>
      <c r="N37" s="56"/>
      <c r="O37" s="56"/>
      <c r="P37" s="54"/>
      <c r="Q37" s="54"/>
      <c r="R37" s="54"/>
      <c r="S37" s="54"/>
      <c r="T37" s="55"/>
      <c r="U37" s="55"/>
      <c r="V37" s="56"/>
      <c r="W37" s="56"/>
      <c r="X37" s="56"/>
      <c r="Y37" s="56"/>
      <c r="Z37" s="56"/>
      <c r="AA37" s="56"/>
      <c r="AB37" s="65"/>
      <c r="AC37" s="66"/>
      <c r="AD37" s="56"/>
      <c r="AE37" s="56"/>
      <c r="AF37" s="79"/>
      <c r="AG37" s="79"/>
      <c r="AH37" s="55"/>
      <c r="AI37" s="55"/>
      <c r="AJ37" s="55"/>
      <c r="AK37" s="55"/>
      <c r="AL37" s="58"/>
      <c r="AM37" s="59"/>
      <c r="AN37" s="79"/>
      <c r="AO37" s="55"/>
    </row>
    <row r="38" spans="1:57" s="38" customFormat="1" ht="18" customHeight="1">
      <c r="A38" s="46"/>
      <c r="B38" s="47"/>
      <c r="C38" s="207" t="s">
        <v>71</v>
      </c>
      <c r="D38" s="46"/>
      <c r="E38" s="46"/>
      <c r="F38" s="46"/>
      <c r="G38" s="46"/>
      <c r="H38" s="47"/>
      <c r="I38" s="47"/>
      <c r="J38" s="50"/>
      <c r="K38" s="50"/>
      <c r="L38" s="50"/>
      <c r="M38" s="50"/>
      <c r="N38" s="50"/>
      <c r="O38" s="50"/>
      <c r="P38" s="46"/>
      <c r="Q38" s="46"/>
      <c r="R38" s="46"/>
      <c r="S38" s="46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118"/>
      <c r="AE38" s="118"/>
      <c r="AF38" s="79">
        <f>SUM(AF14:AF37)</f>
        <v>9.7483003968253978</v>
      </c>
      <c r="AG38" s="79">
        <f>SUM(AG14:AG37)</f>
        <v>5.8628940000000007</v>
      </c>
      <c r="AH38" s="48"/>
      <c r="AI38" s="48"/>
      <c r="AJ38" s="48"/>
      <c r="AK38" s="48"/>
      <c r="AL38" s="48"/>
      <c r="AM38" s="48"/>
      <c r="AN38" s="48"/>
      <c r="AO38" s="48"/>
    </row>
    <row r="39" spans="1:57" s="40" customFormat="1" ht="21" customHeight="1">
      <c r="A39" s="51"/>
      <c r="B39" s="52"/>
      <c r="C39" s="53" t="s">
        <v>72</v>
      </c>
      <c r="D39" s="54"/>
      <c r="E39" s="54"/>
      <c r="F39" s="54"/>
      <c r="G39" s="54"/>
      <c r="H39" s="56"/>
      <c r="I39" s="56"/>
      <c r="J39" s="56"/>
      <c r="K39" s="56"/>
      <c r="L39" s="56"/>
      <c r="M39" s="56"/>
      <c r="N39" s="56"/>
      <c r="O39" s="56"/>
      <c r="P39" s="54"/>
      <c r="Q39" s="54"/>
      <c r="R39" s="54"/>
      <c r="S39" s="54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79"/>
      <c r="AG39" s="79"/>
      <c r="AH39" s="55"/>
      <c r="AI39" s="55"/>
      <c r="AJ39" s="55"/>
      <c r="AK39" s="55"/>
      <c r="AL39" s="58"/>
      <c r="AM39" s="59"/>
      <c r="AN39" s="60"/>
      <c r="AO39" s="55"/>
    </row>
    <row r="40" spans="1:57" s="40" customFormat="1" ht="18" customHeight="1">
      <c r="A40" s="51"/>
      <c r="B40" s="52"/>
      <c r="C40" s="3" t="s">
        <v>28</v>
      </c>
      <c r="D40" s="54"/>
      <c r="E40" s="54"/>
      <c r="F40" s="54"/>
      <c r="G40" s="54"/>
      <c r="H40" s="55"/>
      <c r="I40" s="55"/>
      <c r="J40" s="56"/>
      <c r="K40" s="56"/>
      <c r="L40" s="56"/>
      <c r="M40" s="56"/>
      <c r="N40" s="56"/>
      <c r="O40" s="56"/>
      <c r="P40" s="54"/>
      <c r="Q40" s="54"/>
      <c r="R40" s="54"/>
      <c r="S40" s="54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79"/>
      <c r="AG40" s="79"/>
      <c r="AH40" s="55"/>
      <c r="AI40" s="55"/>
      <c r="AJ40" s="55"/>
      <c r="AK40" s="55"/>
      <c r="AL40" s="58"/>
      <c r="AM40" s="59"/>
      <c r="AN40" s="60"/>
      <c r="AO40" s="55"/>
    </row>
    <row r="41" spans="1:57" s="75" customFormat="1" ht="20.100000000000001" customHeight="1">
      <c r="A41" s="51">
        <v>1</v>
      </c>
      <c r="B41" s="61" t="s">
        <v>64</v>
      </c>
      <c r="C41" s="62" t="s">
        <v>65</v>
      </c>
      <c r="D41" s="51" t="s">
        <v>15</v>
      </c>
      <c r="E41" s="63">
        <v>10</v>
      </c>
      <c r="F41" s="51">
        <v>86</v>
      </c>
      <c r="G41" s="51">
        <v>46</v>
      </c>
      <c r="H41" s="64"/>
      <c r="I41" s="64"/>
      <c r="J41" s="64"/>
      <c r="K41" s="64"/>
      <c r="L41" s="64"/>
      <c r="M41" s="64"/>
      <c r="N41" s="64"/>
      <c r="O41" s="64"/>
      <c r="P41" s="51"/>
      <c r="Q41" s="51"/>
      <c r="R41" s="51"/>
      <c r="S41" s="51"/>
      <c r="T41" s="64">
        <v>88</v>
      </c>
      <c r="U41" s="64"/>
      <c r="V41" s="64"/>
      <c r="W41" s="64">
        <f t="shared" ref="W41" si="20">SUM(T41:V41)</f>
        <v>88</v>
      </c>
      <c r="X41" s="64"/>
      <c r="Y41" s="64"/>
      <c r="Z41" s="64"/>
      <c r="AA41" s="64"/>
      <c r="AB41" s="66">
        <f>H41+L41+P41+T41+X41</f>
        <v>88</v>
      </c>
      <c r="AC41" s="66">
        <f>I41+M41+Q41+U41+Y41</f>
        <v>0</v>
      </c>
      <c r="AD41" s="66">
        <f>J41+N41+R41+V41+Z41</f>
        <v>0</v>
      </c>
      <c r="AE41" s="67">
        <f>AB41+AC41+AD41</f>
        <v>88</v>
      </c>
      <c r="AF41" s="87">
        <f>AE41/AM41*AL41/1000</f>
        <v>0.39600000000000002</v>
      </c>
      <c r="AG41" s="87">
        <f>AE41*AN41/1000</f>
        <v>0.17599999999999999</v>
      </c>
      <c r="AH41" s="64"/>
      <c r="AI41" s="64"/>
      <c r="AJ41" s="64"/>
      <c r="AK41" s="64"/>
      <c r="AL41" s="55">
        <v>27</v>
      </c>
      <c r="AM41" s="55">
        <v>6</v>
      </c>
      <c r="AN41" s="69">
        <v>2</v>
      </c>
      <c r="AO41" s="64"/>
      <c r="AP41" s="70"/>
      <c r="AQ41" s="70"/>
      <c r="AR41" s="71"/>
      <c r="AS41" s="71"/>
      <c r="AT41" s="71"/>
      <c r="AU41" s="71"/>
      <c r="AV41" s="72"/>
      <c r="AW41" s="72"/>
      <c r="AX41" s="73"/>
      <c r="AY41" s="73"/>
      <c r="AZ41" s="73"/>
      <c r="BA41" s="73"/>
      <c r="BB41" s="73"/>
      <c r="BC41" s="73"/>
      <c r="BD41" s="73"/>
      <c r="BE41" s="74"/>
    </row>
    <row r="42" spans="1:57" s="85" customFormat="1" ht="20.100000000000001" customHeight="1">
      <c r="A42" s="52"/>
      <c r="B42" s="76"/>
      <c r="C42" s="208" t="s">
        <v>31</v>
      </c>
      <c r="D42" s="52"/>
      <c r="E42" s="77"/>
      <c r="F42" s="77"/>
      <c r="G42" s="52"/>
      <c r="H42" s="65"/>
      <c r="I42" s="65"/>
      <c r="J42" s="65"/>
      <c r="K42" s="65"/>
      <c r="L42" s="65"/>
      <c r="M42" s="65"/>
      <c r="N42" s="65"/>
      <c r="O42" s="65"/>
      <c r="P42" s="52"/>
      <c r="Q42" s="52"/>
      <c r="R42" s="52"/>
      <c r="S42" s="52"/>
      <c r="T42" s="65"/>
      <c r="U42" s="65"/>
      <c r="V42" s="65"/>
      <c r="W42" s="65"/>
      <c r="X42" s="65"/>
      <c r="Y42" s="65"/>
      <c r="Z42" s="65"/>
      <c r="AA42" s="65"/>
      <c r="AB42" s="66"/>
      <c r="AC42" s="66"/>
      <c r="AD42" s="66"/>
      <c r="AE42" s="67"/>
      <c r="AF42" s="88"/>
      <c r="AG42" s="88"/>
      <c r="AH42" s="65"/>
      <c r="AI42" s="65"/>
      <c r="AJ42" s="65"/>
      <c r="AK42" s="65"/>
      <c r="AL42" s="56"/>
      <c r="AM42" s="56"/>
      <c r="AN42" s="79"/>
      <c r="AO42" s="65"/>
      <c r="AP42" s="80"/>
      <c r="AQ42" s="80"/>
      <c r="AR42" s="81"/>
      <c r="AS42" s="81"/>
      <c r="AT42" s="81"/>
      <c r="AU42" s="81"/>
      <c r="AV42" s="82"/>
      <c r="AW42" s="82"/>
      <c r="AX42" s="83"/>
      <c r="AY42" s="83"/>
      <c r="AZ42" s="83"/>
      <c r="BA42" s="83"/>
      <c r="BB42" s="83"/>
      <c r="BC42" s="83"/>
      <c r="BD42" s="83"/>
      <c r="BE42" s="84"/>
    </row>
    <row r="43" spans="1:57" s="104" customFormat="1" ht="20.100000000000001" customHeight="1">
      <c r="A43" s="51">
        <v>2</v>
      </c>
      <c r="B43" s="61" t="s">
        <v>64</v>
      </c>
      <c r="C43" s="62" t="s">
        <v>65</v>
      </c>
      <c r="D43" s="51" t="s">
        <v>15</v>
      </c>
      <c r="E43" s="63">
        <v>10</v>
      </c>
      <c r="F43" s="51">
        <v>86</v>
      </c>
      <c r="G43" s="51">
        <v>46</v>
      </c>
      <c r="H43" s="64"/>
      <c r="I43" s="64"/>
      <c r="J43" s="64"/>
      <c r="K43" s="64"/>
      <c r="L43" s="64"/>
      <c r="M43" s="64"/>
      <c r="N43" s="64"/>
      <c r="O43" s="64"/>
      <c r="P43" s="51"/>
      <c r="Q43" s="51"/>
      <c r="R43" s="51"/>
      <c r="S43" s="51"/>
      <c r="T43" s="64">
        <v>78</v>
      </c>
      <c r="U43" s="64"/>
      <c r="V43" s="64"/>
      <c r="W43" s="64">
        <f t="shared" ref="W43" si="21">SUM(T43:V43)</f>
        <v>78</v>
      </c>
      <c r="X43" s="64"/>
      <c r="Y43" s="64"/>
      <c r="Z43" s="64"/>
      <c r="AA43" s="64"/>
      <c r="AB43" s="66">
        <f>H43+L43+P43+T43+X43</f>
        <v>78</v>
      </c>
      <c r="AC43" s="66">
        <f>I43+M43+Q43+U43+Y43</f>
        <v>0</v>
      </c>
      <c r="AD43" s="66">
        <f>J43+N43+R43+V43+Z43</f>
        <v>0</v>
      </c>
      <c r="AE43" s="67">
        <f>AB43+AC43+AD43</f>
        <v>78</v>
      </c>
      <c r="AF43" s="87">
        <f>AE43/AM43*AL43/1000</f>
        <v>0.35099999999999998</v>
      </c>
      <c r="AG43" s="87">
        <f>AE43*AN43/1000</f>
        <v>0.156</v>
      </c>
      <c r="AH43" s="64"/>
      <c r="AI43" s="64"/>
      <c r="AJ43" s="64"/>
      <c r="AK43" s="64"/>
      <c r="AL43" s="55">
        <v>27</v>
      </c>
      <c r="AM43" s="55">
        <v>6</v>
      </c>
      <c r="AN43" s="69">
        <v>2</v>
      </c>
      <c r="AO43" s="64"/>
      <c r="AP43" s="70"/>
      <c r="AQ43" s="70"/>
      <c r="AR43" s="71"/>
      <c r="AS43" s="71"/>
      <c r="AT43" s="71"/>
      <c r="AU43" s="71"/>
      <c r="AV43" s="72"/>
      <c r="AW43" s="72"/>
      <c r="AX43" s="73"/>
      <c r="AY43" s="73"/>
      <c r="AZ43" s="73"/>
      <c r="BA43" s="73"/>
      <c r="BB43" s="73"/>
      <c r="BC43" s="73"/>
      <c r="BD43" s="73"/>
      <c r="BE43" s="103"/>
    </row>
    <row r="44" spans="1:57" s="85" customFormat="1" ht="20.100000000000001" customHeight="1">
      <c r="A44" s="51"/>
      <c r="B44" s="61"/>
      <c r="C44" s="3" t="s">
        <v>29</v>
      </c>
      <c r="D44" s="51"/>
      <c r="E44" s="63"/>
      <c r="F44" s="51"/>
      <c r="G44" s="51"/>
      <c r="H44" s="64"/>
      <c r="I44" s="65"/>
      <c r="J44" s="65"/>
      <c r="K44" s="64"/>
      <c r="L44" s="64"/>
      <c r="M44" s="64"/>
      <c r="N44" s="64"/>
      <c r="O44" s="64"/>
      <c r="P44" s="51"/>
      <c r="Q44" s="51"/>
      <c r="R44" s="51"/>
      <c r="S44" s="51"/>
      <c r="T44" s="64"/>
      <c r="U44" s="65"/>
      <c r="V44" s="65"/>
      <c r="W44" s="64"/>
      <c r="X44" s="64"/>
      <c r="Y44" s="64"/>
      <c r="Z44" s="64"/>
      <c r="AA44" s="64"/>
      <c r="AB44" s="66"/>
      <c r="AC44" s="66"/>
      <c r="AD44" s="66"/>
      <c r="AE44" s="67"/>
      <c r="AF44" s="87"/>
      <c r="AG44" s="87"/>
      <c r="AH44" s="65"/>
      <c r="AI44" s="64"/>
      <c r="AJ44" s="65"/>
      <c r="AK44" s="65"/>
      <c r="AL44" s="55"/>
      <c r="AM44" s="55"/>
      <c r="AN44" s="69"/>
      <c r="AO44" s="64"/>
      <c r="AP44" s="80"/>
      <c r="AQ44" s="80"/>
      <c r="AR44" s="81"/>
      <c r="AS44" s="81"/>
      <c r="AT44" s="81"/>
      <c r="AU44" s="81"/>
      <c r="AV44" s="82"/>
      <c r="AW44" s="82"/>
      <c r="AX44" s="83"/>
      <c r="AY44" s="83"/>
      <c r="AZ44" s="83"/>
      <c r="BA44" s="83"/>
      <c r="BB44" s="83"/>
      <c r="BC44" s="83"/>
      <c r="BD44" s="83"/>
      <c r="BE44" s="84"/>
    </row>
    <row r="45" spans="1:57" s="75" customFormat="1" ht="20.100000000000001" customHeight="1">
      <c r="A45" s="51">
        <v>1</v>
      </c>
      <c r="B45" s="61" t="s">
        <v>66</v>
      </c>
      <c r="C45" s="62" t="s">
        <v>67</v>
      </c>
      <c r="D45" s="51" t="s">
        <v>15</v>
      </c>
      <c r="E45" s="63">
        <v>63</v>
      </c>
      <c r="F45" s="51">
        <v>75</v>
      </c>
      <c r="G45" s="51" t="s">
        <v>68</v>
      </c>
      <c r="H45" s="64"/>
      <c r="I45" s="64"/>
      <c r="J45" s="64"/>
      <c r="K45" s="64"/>
      <c r="L45" s="64"/>
      <c r="M45" s="64"/>
      <c r="N45" s="64"/>
      <c r="O45" s="64"/>
      <c r="P45" s="51"/>
      <c r="Q45" s="51"/>
      <c r="R45" s="51"/>
      <c r="S45" s="51"/>
      <c r="T45" s="64">
        <v>12</v>
      </c>
      <c r="U45" s="64"/>
      <c r="V45" s="64"/>
      <c r="W45" s="64">
        <f t="shared" ref="W45" si="22">SUM(T45:V45)</f>
        <v>12</v>
      </c>
      <c r="X45" s="64"/>
      <c r="Y45" s="64"/>
      <c r="Z45" s="64"/>
      <c r="AA45" s="64"/>
      <c r="AB45" s="66">
        <f>H45+L45+P45+T45+X45</f>
        <v>12</v>
      </c>
      <c r="AC45" s="66">
        <f>I45+M45+Q45+U45+Y45</f>
        <v>0</v>
      </c>
      <c r="AD45" s="66">
        <f>J45+N45+R45+V45+Z45</f>
        <v>0</v>
      </c>
      <c r="AE45" s="67">
        <f>AB45+AC45+AD45</f>
        <v>12</v>
      </c>
      <c r="AF45" s="87">
        <f>AE45/AM45*AL45/1000</f>
        <v>0.108</v>
      </c>
      <c r="AG45" s="87">
        <f>AE45*AN45/1000</f>
        <v>0.06</v>
      </c>
      <c r="AH45" s="64"/>
      <c r="AI45" s="64"/>
      <c r="AJ45" s="64"/>
      <c r="AK45" s="64"/>
      <c r="AL45" s="55">
        <v>45</v>
      </c>
      <c r="AM45" s="55">
        <v>5</v>
      </c>
      <c r="AN45" s="69">
        <v>5</v>
      </c>
      <c r="AO45" s="64"/>
      <c r="AP45" s="70"/>
      <c r="AQ45" s="70"/>
      <c r="AR45" s="71"/>
      <c r="AS45" s="71"/>
      <c r="AT45" s="71"/>
      <c r="AU45" s="71"/>
      <c r="AV45" s="72"/>
      <c r="AW45" s="72"/>
      <c r="AX45" s="73"/>
      <c r="AY45" s="73"/>
      <c r="AZ45" s="73"/>
      <c r="BA45" s="73"/>
      <c r="BB45" s="73"/>
      <c r="BC45" s="73"/>
      <c r="BD45" s="73"/>
      <c r="BE45" s="74"/>
    </row>
    <row r="46" spans="1:57" s="85" customFormat="1" ht="20.100000000000001" customHeight="1">
      <c r="A46" s="52"/>
      <c r="B46" s="76"/>
      <c r="C46" s="208" t="s">
        <v>31</v>
      </c>
      <c r="D46" s="52"/>
      <c r="E46" s="77"/>
      <c r="F46" s="77"/>
      <c r="G46" s="52"/>
      <c r="H46" s="65"/>
      <c r="I46" s="65"/>
      <c r="J46" s="65"/>
      <c r="K46" s="65"/>
      <c r="L46" s="65"/>
      <c r="M46" s="65"/>
      <c r="N46" s="65"/>
      <c r="O46" s="65"/>
      <c r="P46" s="52"/>
      <c r="Q46" s="52"/>
      <c r="R46" s="52"/>
      <c r="S46" s="52"/>
      <c r="T46" s="65"/>
      <c r="U46" s="65"/>
      <c r="V46" s="65"/>
      <c r="W46" s="65"/>
      <c r="X46" s="65"/>
      <c r="Y46" s="65"/>
      <c r="Z46" s="65"/>
      <c r="AA46" s="65"/>
      <c r="AB46" s="66"/>
      <c r="AC46" s="66"/>
      <c r="AD46" s="66"/>
      <c r="AE46" s="67"/>
      <c r="AF46" s="88"/>
      <c r="AG46" s="88"/>
      <c r="AH46" s="65"/>
      <c r="AI46" s="65"/>
      <c r="AJ46" s="65"/>
      <c r="AK46" s="65"/>
      <c r="AL46" s="56"/>
      <c r="AM46" s="56"/>
      <c r="AN46" s="79"/>
      <c r="AO46" s="65"/>
      <c r="AP46" s="80"/>
      <c r="AQ46" s="80"/>
      <c r="AR46" s="81"/>
      <c r="AS46" s="81"/>
      <c r="AT46" s="81"/>
      <c r="AU46" s="81"/>
      <c r="AV46" s="82"/>
      <c r="AW46" s="82"/>
      <c r="AX46" s="83"/>
      <c r="AY46" s="83"/>
      <c r="AZ46" s="83"/>
      <c r="BA46" s="83"/>
      <c r="BB46" s="83"/>
      <c r="BC46" s="83"/>
      <c r="BD46" s="83"/>
      <c r="BE46" s="84"/>
    </row>
    <row r="47" spans="1:57" s="104" customFormat="1" ht="20.100000000000001" customHeight="1">
      <c r="A47" s="51">
        <v>2</v>
      </c>
      <c r="B47" s="61" t="s">
        <v>66</v>
      </c>
      <c r="C47" s="62" t="s">
        <v>67</v>
      </c>
      <c r="D47" s="51" t="s">
        <v>15</v>
      </c>
      <c r="E47" s="63">
        <v>63</v>
      </c>
      <c r="F47" s="51">
        <v>75</v>
      </c>
      <c r="G47" s="51" t="s">
        <v>68</v>
      </c>
      <c r="H47" s="64"/>
      <c r="I47" s="64"/>
      <c r="J47" s="64"/>
      <c r="K47" s="64"/>
      <c r="L47" s="64"/>
      <c r="M47" s="64"/>
      <c r="N47" s="64"/>
      <c r="O47" s="64"/>
      <c r="P47" s="51"/>
      <c r="Q47" s="51"/>
      <c r="R47" s="51"/>
      <c r="S47" s="51"/>
      <c r="T47" s="64">
        <v>5</v>
      </c>
      <c r="U47" s="64"/>
      <c r="V47" s="64"/>
      <c r="W47" s="64">
        <f t="shared" ref="W47" si="23">SUM(T47:V47)</f>
        <v>5</v>
      </c>
      <c r="X47" s="64"/>
      <c r="Y47" s="64"/>
      <c r="Z47" s="64"/>
      <c r="AA47" s="64"/>
      <c r="AB47" s="66">
        <f>H47+L47+P47+T47+X47</f>
        <v>5</v>
      </c>
      <c r="AC47" s="66">
        <f>I47+M47+Q47+U47+Y47</f>
        <v>0</v>
      </c>
      <c r="AD47" s="66">
        <f>J47+N47+R47+V47+Z47</f>
        <v>0</v>
      </c>
      <c r="AE47" s="67">
        <f>AB47+AC47+AD47</f>
        <v>5</v>
      </c>
      <c r="AF47" s="87">
        <f>AE47/AM47*AL47/1000</f>
        <v>4.4999999999999998E-2</v>
      </c>
      <c r="AG47" s="87">
        <f>AE47*AN47/1000</f>
        <v>2.5000000000000001E-2</v>
      </c>
      <c r="AH47" s="64"/>
      <c r="AI47" s="64"/>
      <c r="AJ47" s="64"/>
      <c r="AK47" s="64"/>
      <c r="AL47" s="55">
        <v>45</v>
      </c>
      <c r="AM47" s="55">
        <v>5</v>
      </c>
      <c r="AN47" s="69">
        <v>5</v>
      </c>
      <c r="AO47" s="64"/>
      <c r="AP47" s="70"/>
      <c r="AQ47" s="70"/>
      <c r="AR47" s="71"/>
      <c r="AS47" s="71"/>
      <c r="AT47" s="71"/>
      <c r="AU47" s="71"/>
      <c r="AV47" s="72"/>
      <c r="AW47" s="72"/>
      <c r="AX47" s="73"/>
      <c r="AY47" s="73"/>
      <c r="AZ47" s="73"/>
      <c r="BA47" s="73"/>
      <c r="BB47" s="73"/>
      <c r="BC47" s="73"/>
      <c r="BD47" s="73"/>
      <c r="BE47" s="103"/>
    </row>
    <row r="48" spans="1:57" s="85" customFormat="1" ht="20.100000000000001" customHeight="1">
      <c r="A48" s="52"/>
      <c r="B48" s="76"/>
      <c r="C48" s="3" t="s">
        <v>30</v>
      </c>
      <c r="D48" s="52"/>
      <c r="E48" s="77"/>
      <c r="F48" s="77"/>
      <c r="G48" s="52"/>
      <c r="H48" s="65"/>
      <c r="I48" s="65"/>
      <c r="J48" s="65"/>
      <c r="K48" s="65"/>
      <c r="L48" s="65"/>
      <c r="M48" s="65"/>
      <c r="N48" s="65"/>
      <c r="O48" s="65"/>
      <c r="P48" s="52"/>
      <c r="Q48" s="52"/>
      <c r="R48" s="52"/>
      <c r="S48" s="52"/>
      <c r="T48" s="65"/>
      <c r="U48" s="65"/>
      <c r="V48" s="65"/>
      <c r="W48" s="65"/>
      <c r="X48" s="65"/>
      <c r="Y48" s="65"/>
      <c r="Z48" s="65"/>
      <c r="AA48" s="65"/>
      <c r="AB48" s="66"/>
      <c r="AC48" s="66"/>
      <c r="AD48" s="66"/>
      <c r="AE48" s="67"/>
      <c r="AF48" s="88"/>
      <c r="AG48" s="88"/>
      <c r="AH48" s="65"/>
      <c r="AI48" s="65"/>
      <c r="AJ48" s="65"/>
      <c r="AK48" s="65"/>
      <c r="AL48" s="56"/>
      <c r="AM48" s="56"/>
      <c r="AN48" s="79"/>
      <c r="AO48" s="65"/>
      <c r="AP48" s="80"/>
      <c r="AQ48" s="80"/>
      <c r="AR48" s="81"/>
      <c r="AS48" s="81"/>
      <c r="AT48" s="81"/>
      <c r="AU48" s="81"/>
      <c r="AV48" s="82"/>
      <c r="AW48" s="82"/>
      <c r="AX48" s="83"/>
      <c r="AY48" s="83"/>
      <c r="AZ48" s="83"/>
      <c r="BA48" s="83"/>
      <c r="BB48" s="83"/>
      <c r="BC48" s="83"/>
      <c r="BD48" s="83"/>
      <c r="BE48" s="84"/>
    </row>
    <row r="49" spans="1:57" s="75" customFormat="1" ht="20.100000000000001" customHeight="1">
      <c r="A49" s="51">
        <v>1</v>
      </c>
      <c r="B49" s="61" t="s">
        <v>69</v>
      </c>
      <c r="C49" s="62" t="s">
        <v>70</v>
      </c>
      <c r="D49" s="51" t="s">
        <v>15</v>
      </c>
      <c r="E49" s="63">
        <v>87</v>
      </c>
      <c r="F49" s="51">
        <v>71</v>
      </c>
      <c r="G49" s="51" t="s">
        <v>68</v>
      </c>
      <c r="H49" s="64"/>
      <c r="I49" s="64"/>
      <c r="J49" s="64"/>
      <c r="K49" s="64"/>
      <c r="L49" s="64"/>
      <c r="M49" s="64"/>
      <c r="N49" s="64"/>
      <c r="O49" s="64"/>
      <c r="P49" s="51"/>
      <c r="Q49" s="51"/>
      <c r="R49" s="51"/>
      <c r="S49" s="51"/>
      <c r="T49" s="64"/>
      <c r="U49" s="64">
        <v>14</v>
      </c>
      <c r="V49" s="64"/>
      <c r="W49" s="64">
        <f t="shared" ref="W49" si="24">SUM(T49:V49)</f>
        <v>14</v>
      </c>
      <c r="X49" s="64"/>
      <c r="Y49" s="64"/>
      <c r="Z49" s="64"/>
      <c r="AA49" s="64"/>
      <c r="AB49" s="66">
        <f>H49+L49+P49+T49+X49</f>
        <v>0</v>
      </c>
      <c r="AC49" s="66">
        <f>I49+M49+Q49+U49+Y49</f>
        <v>14</v>
      </c>
      <c r="AD49" s="66">
        <f>J49+N49+R49+V49+Z49</f>
        <v>0</v>
      </c>
      <c r="AE49" s="67">
        <f>AB49+AC49+AD49</f>
        <v>14</v>
      </c>
      <c r="AF49" s="87">
        <f>AE49/AM49*AL49/1000</f>
        <v>0.56000000000000005</v>
      </c>
      <c r="AG49" s="87">
        <f>AE49*AN49/1000</f>
        <v>0.35</v>
      </c>
      <c r="AH49" s="64"/>
      <c r="AI49" s="64"/>
      <c r="AJ49" s="64"/>
      <c r="AK49" s="64"/>
      <c r="AL49" s="55">
        <v>40</v>
      </c>
      <c r="AM49" s="55">
        <v>1</v>
      </c>
      <c r="AN49" s="69">
        <v>25</v>
      </c>
      <c r="AO49" s="64"/>
      <c r="AP49" s="70"/>
      <c r="AQ49" s="70"/>
      <c r="AR49" s="71"/>
      <c r="AS49" s="71"/>
      <c r="AT49" s="71"/>
      <c r="AU49" s="71"/>
      <c r="AV49" s="72"/>
      <c r="AW49" s="72"/>
      <c r="AX49" s="73"/>
      <c r="AY49" s="73"/>
      <c r="AZ49" s="73"/>
      <c r="BA49" s="73"/>
      <c r="BB49" s="73"/>
      <c r="BC49" s="73"/>
      <c r="BD49" s="73"/>
      <c r="BE49" s="74"/>
    </row>
    <row r="50" spans="1:57" s="85" customFormat="1" ht="20.100000000000001" customHeight="1">
      <c r="A50" s="52"/>
      <c r="B50" s="76"/>
      <c r="C50" s="208" t="s">
        <v>31</v>
      </c>
      <c r="D50" s="52"/>
      <c r="E50" s="77"/>
      <c r="F50" s="77"/>
      <c r="G50" s="52"/>
      <c r="H50" s="65"/>
      <c r="I50" s="65"/>
      <c r="J50" s="65"/>
      <c r="K50" s="65"/>
      <c r="L50" s="65"/>
      <c r="M50" s="65"/>
      <c r="N50" s="65"/>
      <c r="O50" s="65"/>
      <c r="P50" s="52"/>
      <c r="Q50" s="52"/>
      <c r="R50" s="52"/>
      <c r="S50" s="52"/>
      <c r="T50" s="65"/>
      <c r="U50" s="65"/>
      <c r="V50" s="65"/>
      <c r="W50" s="65"/>
      <c r="X50" s="65"/>
      <c r="Y50" s="65"/>
      <c r="Z50" s="65"/>
      <c r="AA50" s="65"/>
      <c r="AB50" s="101"/>
      <c r="AC50" s="101"/>
      <c r="AD50" s="101"/>
      <c r="AE50" s="67"/>
      <c r="AF50" s="88"/>
      <c r="AG50" s="88"/>
      <c r="AH50" s="65"/>
      <c r="AI50" s="65"/>
      <c r="AJ50" s="65"/>
      <c r="AK50" s="65"/>
      <c r="AL50" s="56"/>
      <c r="AM50" s="56"/>
      <c r="AN50" s="79"/>
      <c r="AO50" s="65"/>
      <c r="AP50" s="80"/>
      <c r="AQ50" s="80"/>
      <c r="AR50" s="81"/>
      <c r="AS50" s="81"/>
      <c r="AT50" s="81"/>
      <c r="AU50" s="81"/>
      <c r="AV50" s="82"/>
      <c r="AW50" s="82"/>
      <c r="AX50" s="83"/>
      <c r="AY50" s="83"/>
      <c r="AZ50" s="83"/>
      <c r="BA50" s="83"/>
      <c r="BB50" s="83"/>
      <c r="BC50" s="83"/>
      <c r="BD50" s="83"/>
      <c r="BE50" s="84"/>
    </row>
    <row r="51" spans="1:57" s="104" customFormat="1" ht="20.100000000000001" customHeight="1">
      <c r="A51" s="51">
        <v>2</v>
      </c>
      <c r="B51" s="61" t="s">
        <v>69</v>
      </c>
      <c r="C51" s="62" t="s">
        <v>70</v>
      </c>
      <c r="D51" s="51" t="s">
        <v>15</v>
      </c>
      <c r="E51" s="63">
        <v>87</v>
      </c>
      <c r="F51" s="51">
        <v>71</v>
      </c>
      <c r="G51" s="51" t="s">
        <v>68</v>
      </c>
      <c r="H51" s="64"/>
      <c r="I51" s="64"/>
      <c r="J51" s="64"/>
      <c r="K51" s="64"/>
      <c r="L51" s="64"/>
      <c r="M51" s="64"/>
      <c r="N51" s="64"/>
      <c r="O51" s="64"/>
      <c r="P51" s="51"/>
      <c r="Q51" s="51"/>
      <c r="R51" s="51"/>
      <c r="S51" s="51"/>
      <c r="T51" s="64"/>
      <c r="U51" s="64">
        <v>10</v>
      </c>
      <c r="V51" s="64"/>
      <c r="W51" s="64">
        <f t="shared" ref="W51" si="25">SUM(T51:V51)</f>
        <v>10</v>
      </c>
      <c r="X51" s="64"/>
      <c r="Y51" s="64"/>
      <c r="Z51" s="64"/>
      <c r="AA51" s="64"/>
      <c r="AB51" s="66">
        <f>H51+L51+P51+T51+X51</f>
        <v>0</v>
      </c>
      <c r="AC51" s="66">
        <f>I51+M51+Q51+U51+Y51</f>
        <v>10</v>
      </c>
      <c r="AD51" s="66">
        <f>J51+N51+R51+V51+Z51</f>
        <v>0</v>
      </c>
      <c r="AE51" s="67">
        <f>AB51+AC51+AD51</f>
        <v>10</v>
      </c>
      <c r="AF51" s="87">
        <f>AE51/AM51*AL51/1000</f>
        <v>0.4</v>
      </c>
      <c r="AG51" s="87">
        <f>AE51*AN51/1000</f>
        <v>0.25</v>
      </c>
      <c r="AH51" s="64"/>
      <c r="AI51" s="64"/>
      <c r="AJ51" s="64"/>
      <c r="AK51" s="64"/>
      <c r="AL51" s="55">
        <v>40</v>
      </c>
      <c r="AM51" s="55">
        <v>1</v>
      </c>
      <c r="AN51" s="69">
        <v>25</v>
      </c>
      <c r="AO51" s="64"/>
      <c r="AP51" s="70"/>
      <c r="AQ51" s="70"/>
      <c r="AR51" s="71"/>
      <c r="AS51" s="71"/>
      <c r="AT51" s="71"/>
      <c r="AU51" s="71"/>
      <c r="AV51" s="72"/>
      <c r="AW51" s="72"/>
      <c r="AX51" s="73"/>
      <c r="AY51" s="73"/>
      <c r="AZ51" s="73"/>
      <c r="BA51" s="73"/>
      <c r="BB51" s="73"/>
      <c r="BC51" s="73"/>
      <c r="BD51" s="73"/>
      <c r="BE51" s="103"/>
    </row>
    <row r="52" spans="1:57" s="41" customFormat="1" ht="21" customHeight="1">
      <c r="A52" s="96"/>
      <c r="B52" s="96"/>
      <c r="C52" s="207" t="s">
        <v>71</v>
      </c>
      <c r="D52" s="96"/>
      <c r="E52" s="96"/>
      <c r="F52" s="96"/>
      <c r="G52" s="96"/>
      <c r="H52" s="98"/>
      <c r="I52" s="98"/>
      <c r="J52" s="98"/>
      <c r="K52" s="98"/>
      <c r="L52" s="98"/>
      <c r="M52" s="98"/>
      <c r="N52" s="98"/>
      <c r="O52" s="98"/>
      <c r="P52" s="96"/>
      <c r="Q52" s="96"/>
      <c r="R52" s="96"/>
      <c r="S52" s="96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79">
        <f>SUM((AF41-AF43)+(AF45-AF47)+(AF49-AF51))</f>
        <v>0.26800000000000007</v>
      </c>
      <c r="AG52" s="79">
        <f>SUM((AG41-AG43)+(AG45-AG47)+(AG49-AG51))</f>
        <v>0.15499999999999997</v>
      </c>
      <c r="AH52" s="98"/>
      <c r="AI52" s="98"/>
      <c r="AJ52" s="98"/>
      <c r="AK52" s="98"/>
      <c r="AL52" s="98"/>
      <c r="AM52" s="98"/>
      <c r="AN52" s="99"/>
      <c r="AO52" s="98"/>
    </row>
    <row r="53" spans="1:57" s="100" customFormat="1" ht="83.25" customHeight="1">
      <c r="A53" s="51"/>
      <c r="B53" s="52"/>
      <c r="C53" s="1" t="s">
        <v>147</v>
      </c>
      <c r="D53" s="54"/>
      <c r="E53" s="54"/>
      <c r="F53" s="54"/>
      <c r="G53" s="54"/>
      <c r="H53" s="111"/>
      <c r="I53" s="111"/>
      <c r="J53" s="56"/>
      <c r="K53" s="56"/>
      <c r="L53" s="56"/>
      <c r="M53" s="56"/>
      <c r="N53" s="56"/>
      <c r="O53" s="56"/>
      <c r="P53" s="54"/>
      <c r="Q53" s="54"/>
      <c r="R53" s="54"/>
      <c r="S53" s="54"/>
      <c r="T53" s="55"/>
      <c r="U53" s="55"/>
      <c r="V53" s="56"/>
      <c r="W53" s="56"/>
      <c r="X53" s="56"/>
      <c r="Y53" s="56"/>
      <c r="Z53" s="56"/>
      <c r="AA53" s="56"/>
      <c r="AB53" s="65"/>
      <c r="AC53" s="66"/>
      <c r="AD53" s="56"/>
      <c r="AE53" s="56"/>
      <c r="AF53" s="79"/>
      <c r="AG53" s="79"/>
      <c r="AH53" s="55"/>
      <c r="AI53" s="55"/>
      <c r="AJ53" s="55"/>
      <c r="AK53" s="55"/>
      <c r="AL53" s="58"/>
      <c r="AM53" s="59"/>
      <c r="AN53" s="79"/>
      <c r="AO53" s="55"/>
    </row>
    <row r="54" spans="1:57" s="100" customFormat="1" ht="21.75" customHeight="1">
      <c r="A54" s="51"/>
      <c r="B54" s="52"/>
      <c r="C54" s="204" t="s">
        <v>59</v>
      </c>
      <c r="D54" s="54"/>
      <c r="E54" s="54"/>
      <c r="F54" s="54"/>
      <c r="G54" s="54"/>
      <c r="H54" s="111"/>
      <c r="I54" s="111"/>
      <c r="J54" s="56"/>
      <c r="K54" s="56"/>
      <c r="L54" s="56"/>
      <c r="M54" s="56"/>
      <c r="N54" s="56"/>
      <c r="O54" s="56"/>
      <c r="P54" s="54"/>
      <c r="Q54" s="54"/>
      <c r="R54" s="54"/>
      <c r="S54" s="54"/>
      <c r="T54" s="55"/>
      <c r="U54" s="55"/>
      <c r="V54" s="56"/>
      <c r="W54" s="56"/>
      <c r="X54" s="56"/>
      <c r="Y54" s="56"/>
      <c r="Z54" s="56"/>
      <c r="AA54" s="56"/>
      <c r="AB54" s="65"/>
      <c r="AC54" s="66"/>
      <c r="AD54" s="56"/>
      <c r="AE54" s="56"/>
      <c r="AF54" s="79"/>
      <c r="AG54" s="79"/>
      <c r="AH54" s="55"/>
      <c r="AI54" s="55"/>
      <c r="AJ54" s="55"/>
      <c r="AK54" s="55"/>
      <c r="AL54" s="58"/>
      <c r="AM54" s="59"/>
      <c r="AN54" s="79"/>
      <c r="AO54" s="55"/>
    </row>
    <row r="55" spans="1:57" s="100" customFormat="1" ht="17.25" customHeight="1">
      <c r="A55" s="51"/>
      <c r="B55" s="52"/>
      <c r="C55" s="105" t="s">
        <v>42</v>
      </c>
      <c r="D55" s="54"/>
      <c r="E55" s="54"/>
      <c r="F55" s="54"/>
      <c r="G55" s="54"/>
      <c r="H55" s="111"/>
      <c r="I55" s="111"/>
      <c r="J55" s="56"/>
      <c r="K55" s="56"/>
      <c r="L55" s="56"/>
      <c r="M55" s="56"/>
      <c r="N55" s="56"/>
      <c r="O55" s="56"/>
      <c r="P55" s="54"/>
      <c r="Q55" s="54"/>
      <c r="R55" s="54"/>
      <c r="S55" s="54"/>
      <c r="T55" s="55"/>
      <c r="U55" s="55"/>
      <c r="V55" s="56"/>
      <c r="W55" s="56"/>
      <c r="X55" s="56"/>
      <c r="Y55" s="56"/>
      <c r="Z55" s="56"/>
      <c r="AA55" s="56"/>
      <c r="AB55" s="65"/>
      <c r="AC55" s="66"/>
      <c r="AD55" s="56"/>
      <c r="AE55" s="56"/>
      <c r="AF55" s="79"/>
      <c r="AG55" s="79"/>
      <c r="AH55" s="55"/>
      <c r="AI55" s="55"/>
      <c r="AJ55" s="55"/>
      <c r="AK55" s="55"/>
      <c r="AL55" s="58"/>
      <c r="AM55" s="59"/>
      <c r="AN55" s="79"/>
      <c r="AO55" s="55"/>
    </row>
    <row r="56" spans="1:57" s="100" customFormat="1" ht="18" customHeight="1">
      <c r="A56" s="51"/>
      <c r="B56" s="52"/>
      <c r="C56" s="3" t="s">
        <v>28</v>
      </c>
      <c r="D56" s="54"/>
      <c r="E56" s="54"/>
      <c r="F56" s="54"/>
      <c r="G56" s="54"/>
      <c r="H56" s="111"/>
      <c r="I56" s="111"/>
      <c r="J56" s="56"/>
      <c r="K56" s="56"/>
      <c r="L56" s="56"/>
      <c r="M56" s="56"/>
      <c r="N56" s="56"/>
      <c r="O56" s="56"/>
      <c r="P56" s="54"/>
      <c r="Q56" s="54"/>
      <c r="R56" s="54"/>
      <c r="S56" s="54"/>
      <c r="T56" s="55"/>
      <c r="U56" s="55"/>
      <c r="V56" s="56"/>
      <c r="W56" s="56"/>
      <c r="X56" s="56"/>
      <c r="Y56" s="56"/>
      <c r="Z56" s="56"/>
      <c r="AA56" s="56"/>
      <c r="AB56" s="65"/>
      <c r="AC56" s="66"/>
      <c r="AD56" s="56"/>
      <c r="AE56" s="56"/>
      <c r="AF56" s="79"/>
      <c r="AG56" s="79"/>
      <c r="AH56" s="55"/>
      <c r="AI56" s="55"/>
      <c r="AJ56" s="55"/>
      <c r="AK56" s="55"/>
      <c r="AL56" s="58"/>
      <c r="AM56" s="59"/>
      <c r="AN56" s="79"/>
      <c r="AO56" s="55"/>
    </row>
    <row r="57" spans="1:57" s="100" customFormat="1" ht="26.25" customHeight="1">
      <c r="A57" s="51">
        <v>1</v>
      </c>
      <c r="B57" s="123" t="s">
        <v>74</v>
      </c>
      <c r="C57" s="122" t="s">
        <v>166</v>
      </c>
      <c r="D57" s="123" t="s">
        <v>62</v>
      </c>
      <c r="E57" s="123" t="s">
        <v>23</v>
      </c>
      <c r="F57" s="124">
        <v>90</v>
      </c>
      <c r="G57" s="125" t="s">
        <v>73</v>
      </c>
      <c r="H57" s="111"/>
      <c r="I57" s="111"/>
      <c r="J57" s="56"/>
      <c r="K57" s="56"/>
      <c r="L57" s="56"/>
      <c r="M57" s="56"/>
      <c r="N57" s="56"/>
      <c r="O57" s="56"/>
      <c r="P57" s="125"/>
      <c r="Q57" s="125"/>
      <c r="R57" s="170">
        <v>28</v>
      </c>
      <c r="S57" s="171">
        <f>SUM(P57:R57)</f>
        <v>28</v>
      </c>
      <c r="T57" s="55"/>
      <c r="U57" s="55"/>
      <c r="V57" s="56"/>
      <c r="W57" s="56"/>
      <c r="X57" s="56"/>
      <c r="Y57" s="56"/>
      <c r="Z57" s="56"/>
      <c r="AA57" s="56"/>
      <c r="AB57" s="66">
        <f>H57+L57+P57+T57+X57</f>
        <v>0</v>
      </c>
      <c r="AC57" s="66">
        <f>I57+M57+Q57+U57+Y57</f>
        <v>0</v>
      </c>
      <c r="AD57" s="115">
        <f>J57+N57+R57+V57+Z57</f>
        <v>28</v>
      </c>
      <c r="AE57" s="172">
        <f>AB57+AC57+AD57</f>
        <v>28</v>
      </c>
      <c r="AF57" s="129">
        <f>AE57/AM57*AL57/1000</f>
        <v>3.6749999999999998E-2</v>
      </c>
      <c r="AG57" s="87">
        <f>AE57*AN57/1000</f>
        <v>5.6000000000000008E-3</v>
      </c>
      <c r="AH57" s="128"/>
      <c r="AI57" s="128"/>
      <c r="AJ57" s="128"/>
      <c r="AK57" s="128"/>
      <c r="AL57" s="126">
        <v>42</v>
      </c>
      <c r="AM57" s="126">
        <v>32</v>
      </c>
      <c r="AN57" s="126">
        <v>0.2</v>
      </c>
      <c r="AO57" s="55"/>
    </row>
    <row r="58" spans="1:57" s="100" customFormat="1" ht="18" customHeight="1">
      <c r="A58" s="51"/>
      <c r="B58" s="123"/>
      <c r="C58" s="53" t="s">
        <v>26</v>
      </c>
      <c r="D58" s="123"/>
      <c r="E58" s="123"/>
      <c r="F58" s="124"/>
      <c r="G58" s="125"/>
      <c r="H58" s="111"/>
      <c r="I58" s="111"/>
      <c r="J58" s="56"/>
      <c r="K58" s="56"/>
      <c r="L58" s="56"/>
      <c r="M58" s="56"/>
      <c r="N58" s="56"/>
      <c r="O58" s="56"/>
      <c r="P58" s="125"/>
      <c r="Q58" s="125"/>
      <c r="R58" s="126"/>
      <c r="S58" s="126"/>
      <c r="T58" s="55"/>
      <c r="U58" s="55"/>
      <c r="V58" s="56"/>
      <c r="W58" s="56"/>
      <c r="X58" s="56"/>
      <c r="Y58" s="56"/>
      <c r="Z58" s="56"/>
      <c r="AA58" s="56"/>
      <c r="AB58" s="127"/>
      <c r="AC58" s="127"/>
      <c r="AD58" s="127"/>
      <c r="AE58" s="173"/>
      <c r="AF58" s="129"/>
      <c r="AG58" s="129"/>
      <c r="AH58" s="128"/>
      <c r="AI58" s="128"/>
      <c r="AJ58" s="128"/>
      <c r="AK58" s="128"/>
      <c r="AL58" s="126"/>
      <c r="AM58" s="126"/>
      <c r="AN58" s="126"/>
      <c r="AO58" s="55"/>
    </row>
    <row r="59" spans="1:57" s="41" customFormat="1" ht="21" customHeight="1">
      <c r="A59" s="96"/>
      <c r="B59" s="96"/>
      <c r="C59" s="207" t="s">
        <v>71</v>
      </c>
      <c r="D59" s="96"/>
      <c r="E59" s="96"/>
      <c r="F59" s="96"/>
      <c r="G59" s="96"/>
      <c r="H59" s="98"/>
      <c r="I59" s="98"/>
      <c r="J59" s="98"/>
      <c r="K59" s="98"/>
      <c r="L59" s="98"/>
      <c r="M59" s="98"/>
      <c r="N59" s="98"/>
      <c r="O59" s="98"/>
      <c r="P59" s="96"/>
      <c r="Q59" s="96"/>
      <c r="R59" s="96"/>
      <c r="S59" s="96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79">
        <f>SUM(AF57:AF58)</f>
        <v>3.6749999999999998E-2</v>
      </c>
      <c r="AG59" s="79">
        <f>SUM(AG57:AG58)</f>
        <v>5.6000000000000008E-3</v>
      </c>
      <c r="AH59" s="98"/>
      <c r="AI59" s="98"/>
      <c r="AJ59" s="98"/>
      <c r="AK59" s="98"/>
      <c r="AL59" s="98"/>
      <c r="AM59" s="98"/>
      <c r="AN59" s="99"/>
      <c r="AO59" s="98"/>
    </row>
    <row r="60" spans="1:57" s="100" customFormat="1" ht="81.75" customHeight="1">
      <c r="A60" s="51"/>
      <c r="B60" s="123"/>
      <c r="C60" s="1" t="s">
        <v>148</v>
      </c>
      <c r="D60" s="123"/>
      <c r="E60" s="123"/>
      <c r="F60" s="124"/>
      <c r="G60" s="125"/>
      <c r="H60" s="111"/>
      <c r="I60" s="111"/>
      <c r="J60" s="56"/>
      <c r="K60" s="56"/>
      <c r="L60" s="56"/>
      <c r="M60" s="56"/>
      <c r="N60" s="56"/>
      <c r="O60" s="56"/>
      <c r="P60" s="125"/>
      <c r="Q60" s="125"/>
      <c r="R60" s="126"/>
      <c r="S60" s="126"/>
      <c r="T60" s="55"/>
      <c r="U60" s="55"/>
      <c r="V60" s="56"/>
      <c r="W60" s="56"/>
      <c r="X60" s="56"/>
      <c r="Y60" s="56"/>
      <c r="Z60" s="56"/>
      <c r="AA60" s="56"/>
      <c r="AB60" s="127"/>
      <c r="AC60" s="127"/>
      <c r="AD60" s="127"/>
      <c r="AE60" s="173"/>
      <c r="AF60" s="129"/>
      <c r="AG60" s="129"/>
      <c r="AH60" s="128"/>
      <c r="AI60" s="128"/>
      <c r="AJ60" s="128"/>
      <c r="AK60" s="128"/>
      <c r="AL60" s="126"/>
      <c r="AM60" s="126"/>
      <c r="AN60" s="126"/>
      <c r="AO60" s="55"/>
    </row>
    <row r="61" spans="1:57" s="100" customFormat="1" ht="22.5" customHeight="1">
      <c r="A61" s="174"/>
      <c r="B61" s="123"/>
      <c r="C61" s="204" t="s">
        <v>59</v>
      </c>
      <c r="D61" s="123"/>
      <c r="E61" s="123"/>
      <c r="F61" s="124"/>
      <c r="G61" s="125"/>
      <c r="H61" s="111"/>
      <c r="I61" s="111"/>
      <c r="J61" s="56"/>
      <c r="K61" s="56"/>
      <c r="L61" s="56"/>
      <c r="M61" s="56"/>
      <c r="N61" s="56"/>
      <c r="O61" s="56"/>
      <c r="P61" s="125"/>
      <c r="Q61" s="125"/>
      <c r="R61" s="126"/>
      <c r="S61" s="126"/>
      <c r="T61" s="55"/>
      <c r="U61" s="55"/>
      <c r="V61" s="56"/>
      <c r="W61" s="56"/>
      <c r="X61" s="56"/>
      <c r="Y61" s="56"/>
      <c r="Z61" s="56"/>
      <c r="AA61" s="56"/>
      <c r="AB61" s="127"/>
      <c r="AC61" s="127"/>
      <c r="AD61" s="127"/>
      <c r="AE61" s="173"/>
      <c r="AF61" s="129"/>
      <c r="AG61" s="129"/>
      <c r="AH61" s="128"/>
      <c r="AI61" s="128"/>
      <c r="AJ61" s="128"/>
      <c r="AK61" s="128"/>
      <c r="AL61" s="126"/>
      <c r="AM61" s="126"/>
      <c r="AN61" s="126"/>
      <c r="AO61" s="55"/>
    </row>
    <row r="62" spans="1:57" s="100" customFormat="1" ht="20.25" customHeight="1">
      <c r="A62" s="174"/>
      <c r="B62" s="123"/>
      <c r="C62" s="105" t="s">
        <v>42</v>
      </c>
      <c r="D62" s="123"/>
      <c r="E62" s="123"/>
      <c r="F62" s="124"/>
      <c r="G62" s="125"/>
      <c r="H62" s="111"/>
      <c r="I62" s="111"/>
      <c r="J62" s="56"/>
      <c r="K62" s="56"/>
      <c r="L62" s="56"/>
      <c r="M62" s="56"/>
      <c r="N62" s="56"/>
      <c r="O62" s="56"/>
      <c r="P62" s="125"/>
      <c r="Q62" s="125"/>
      <c r="R62" s="126"/>
      <c r="S62" s="126"/>
      <c r="T62" s="55"/>
      <c r="U62" s="55"/>
      <c r="V62" s="56"/>
      <c r="W62" s="56"/>
      <c r="X62" s="56"/>
      <c r="Y62" s="56"/>
      <c r="Z62" s="56"/>
      <c r="AA62" s="56"/>
      <c r="AB62" s="127"/>
      <c r="AC62" s="127"/>
      <c r="AD62" s="127"/>
      <c r="AE62" s="173"/>
      <c r="AF62" s="129"/>
      <c r="AG62" s="129"/>
      <c r="AH62" s="128"/>
      <c r="AI62" s="128"/>
      <c r="AJ62" s="128"/>
      <c r="AK62" s="128"/>
      <c r="AL62" s="126"/>
      <c r="AM62" s="126"/>
      <c r="AN62" s="126"/>
      <c r="AO62" s="55"/>
    </row>
    <row r="63" spans="1:57" s="100" customFormat="1" ht="20.25" customHeight="1">
      <c r="A63" s="174"/>
      <c r="B63" s="123"/>
      <c r="C63" s="3" t="s">
        <v>28</v>
      </c>
      <c r="D63" s="123"/>
      <c r="E63" s="123"/>
      <c r="F63" s="124"/>
      <c r="G63" s="125"/>
      <c r="H63" s="111"/>
      <c r="I63" s="111"/>
      <c r="J63" s="56"/>
      <c r="K63" s="56"/>
      <c r="L63" s="56"/>
      <c r="M63" s="56"/>
      <c r="N63" s="56"/>
      <c r="O63" s="56"/>
      <c r="P63" s="125"/>
      <c r="Q63" s="125"/>
      <c r="R63" s="126"/>
      <c r="S63" s="126"/>
      <c r="T63" s="55"/>
      <c r="U63" s="55"/>
      <c r="V63" s="56"/>
      <c r="W63" s="56"/>
      <c r="X63" s="56"/>
      <c r="Y63" s="56"/>
      <c r="Z63" s="56"/>
      <c r="AA63" s="56"/>
      <c r="AB63" s="127"/>
      <c r="AC63" s="127"/>
      <c r="AD63" s="127"/>
      <c r="AE63" s="173"/>
      <c r="AF63" s="129"/>
      <c r="AG63" s="129"/>
      <c r="AH63" s="128"/>
      <c r="AI63" s="128"/>
      <c r="AJ63" s="128"/>
      <c r="AK63" s="128"/>
      <c r="AL63" s="126"/>
      <c r="AM63" s="126"/>
      <c r="AN63" s="126"/>
      <c r="AO63" s="55"/>
    </row>
    <row r="64" spans="1:57" s="152" customFormat="1" ht="18" customHeight="1">
      <c r="A64" s="175">
        <v>1</v>
      </c>
      <c r="B64" s="176" t="s">
        <v>79</v>
      </c>
      <c r="C64" s="177" t="s">
        <v>149</v>
      </c>
      <c r="D64" s="178" t="s">
        <v>117</v>
      </c>
      <c r="E64" s="178" t="s">
        <v>82</v>
      </c>
      <c r="F64" s="179">
        <v>72</v>
      </c>
      <c r="G64" s="176" t="s">
        <v>150</v>
      </c>
      <c r="H64" s="111"/>
      <c r="I64" s="111"/>
      <c r="J64" s="56"/>
      <c r="K64" s="56"/>
      <c r="L64" s="56"/>
      <c r="M64" s="56"/>
      <c r="N64" s="56"/>
      <c r="O64" s="56"/>
      <c r="P64" s="125"/>
      <c r="Q64" s="125"/>
      <c r="R64" s="126"/>
      <c r="S64" s="126"/>
      <c r="T64" s="55"/>
      <c r="U64" s="55"/>
      <c r="V64" s="56"/>
      <c r="W64" s="56"/>
      <c r="X64" s="56"/>
      <c r="Y64" s="56"/>
      <c r="Z64" s="55">
        <v>806</v>
      </c>
      <c r="AA64" s="130">
        <f>SUM(X64:Z64)</f>
        <v>806</v>
      </c>
      <c r="AB64" s="66">
        <f>H64+L64+P64+T64+X64</f>
        <v>0</v>
      </c>
      <c r="AC64" s="66">
        <f>I64+M64+Q64+U64+Y64</f>
        <v>0</v>
      </c>
      <c r="AD64" s="66">
        <f>J64+N64+R64+V64+Z64</f>
        <v>806</v>
      </c>
      <c r="AE64" s="67">
        <f>AB64+AC64+AD64</f>
        <v>806</v>
      </c>
      <c r="AF64" s="35">
        <f>AE64/AM64*AL64/1000</f>
        <v>2.5792000000000002E-2</v>
      </c>
      <c r="AG64" s="35">
        <f>AE64*AN64/1000</f>
        <v>1.7731999999999998E-2</v>
      </c>
      <c r="AH64" s="128"/>
      <c r="AI64" s="128"/>
      <c r="AJ64" s="128"/>
      <c r="AK64" s="180">
        <v>6</v>
      </c>
      <c r="AL64" s="180">
        <v>32</v>
      </c>
      <c r="AM64" s="180">
        <v>1000</v>
      </c>
      <c r="AN64" s="180">
        <v>2.1999999999999999E-2</v>
      </c>
      <c r="AO64" s="55"/>
    </row>
    <row r="65" spans="1:41" s="152" customFormat="1" ht="18" customHeight="1">
      <c r="A65" s="51"/>
      <c r="B65" s="123"/>
      <c r="C65" s="53" t="s">
        <v>26</v>
      </c>
      <c r="D65" s="123"/>
      <c r="E65" s="123"/>
      <c r="F65" s="124"/>
      <c r="G65" s="125"/>
      <c r="H65" s="111"/>
      <c r="I65" s="111"/>
      <c r="J65" s="56"/>
      <c r="K65" s="56"/>
      <c r="L65" s="56"/>
      <c r="M65" s="56"/>
      <c r="N65" s="56"/>
      <c r="O65" s="56"/>
      <c r="P65" s="125"/>
      <c r="Q65" s="125"/>
      <c r="R65" s="126"/>
      <c r="S65" s="126"/>
      <c r="T65" s="55"/>
      <c r="U65" s="55"/>
      <c r="V65" s="56"/>
      <c r="W65" s="56"/>
      <c r="X65" s="56"/>
      <c r="Y65" s="56"/>
      <c r="Z65" s="56"/>
      <c r="AA65" s="56"/>
      <c r="AB65" s="127"/>
      <c r="AC65" s="127"/>
      <c r="AD65" s="127"/>
      <c r="AE65" s="173"/>
      <c r="AF65" s="129"/>
      <c r="AG65" s="129"/>
      <c r="AH65" s="128"/>
      <c r="AI65" s="128"/>
      <c r="AJ65" s="128"/>
      <c r="AK65" s="128"/>
      <c r="AL65" s="126"/>
      <c r="AM65" s="126"/>
      <c r="AN65" s="126"/>
      <c r="AO65" s="55"/>
    </row>
    <row r="66" spans="1:41" s="152" customFormat="1" ht="18" customHeight="1">
      <c r="A66" s="174"/>
      <c r="B66" s="123"/>
      <c r="C66" s="3" t="s">
        <v>29</v>
      </c>
      <c r="D66" s="123"/>
      <c r="E66" s="123"/>
      <c r="F66" s="124"/>
      <c r="G66" s="125"/>
      <c r="H66" s="111"/>
      <c r="I66" s="111"/>
      <c r="J66" s="56"/>
      <c r="K66" s="56"/>
      <c r="L66" s="56"/>
      <c r="M66" s="56"/>
      <c r="N66" s="56"/>
      <c r="O66" s="56"/>
      <c r="P66" s="125"/>
      <c r="Q66" s="125"/>
      <c r="R66" s="126"/>
      <c r="S66" s="126"/>
      <c r="T66" s="55"/>
      <c r="U66" s="55"/>
      <c r="V66" s="56"/>
      <c r="W66" s="56"/>
      <c r="X66" s="56"/>
      <c r="Y66" s="56"/>
      <c r="Z66" s="56"/>
      <c r="AA66" s="56"/>
      <c r="AB66" s="127"/>
      <c r="AC66" s="127"/>
      <c r="AD66" s="127"/>
      <c r="AE66" s="173"/>
      <c r="AF66" s="129"/>
      <c r="AG66" s="129"/>
      <c r="AH66" s="128"/>
      <c r="AI66" s="128"/>
      <c r="AJ66" s="128"/>
      <c r="AK66" s="128"/>
      <c r="AL66" s="126"/>
      <c r="AM66" s="126"/>
      <c r="AN66" s="126"/>
      <c r="AO66" s="55"/>
    </row>
    <row r="67" spans="1:41" s="152" customFormat="1" ht="18" customHeight="1">
      <c r="A67" s="175">
        <v>1</v>
      </c>
      <c r="B67" s="176" t="s">
        <v>151</v>
      </c>
      <c r="C67" s="181" t="s">
        <v>152</v>
      </c>
      <c r="D67" s="178" t="s">
        <v>117</v>
      </c>
      <c r="E67" s="176" t="s">
        <v>153</v>
      </c>
      <c r="F67" s="179">
        <v>78</v>
      </c>
      <c r="G67" s="176" t="s">
        <v>150</v>
      </c>
      <c r="H67" s="111"/>
      <c r="I67" s="111"/>
      <c r="J67" s="56"/>
      <c r="K67" s="56"/>
      <c r="L67" s="56"/>
      <c r="M67" s="56"/>
      <c r="N67" s="56"/>
      <c r="O67" s="56"/>
      <c r="P67" s="125"/>
      <c r="Q67" s="125"/>
      <c r="R67" s="126"/>
      <c r="S67" s="126"/>
      <c r="T67" s="55"/>
      <c r="U67" s="55"/>
      <c r="V67" s="56"/>
      <c r="W67" s="56"/>
      <c r="X67" s="56"/>
      <c r="Y67" s="56"/>
      <c r="Z67" s="55">
        <v>1740</v>
      </c>
      <c r="AA67" s="130">
        <f>SUM(X67:Z67)</f>
        <v>1740</v>
      </c>
      <c r="AB67" s="66">
        <f>H67+L67+P67+T67+X67</f>
        <v>0</v>
      </c>
      <c r="AC67" s="66">
        <f>I67+M67+Q67+U67+Y67</f>
        <v>0</v>
      </c>
      <c r="AD67" s="66">
        <f>J67+N67+R67+V67+Z67</f>
        <v>1740</v>
      </c>
      <c r="AE67" s="67">
        <f>AB67+AC67+AD67</f>
        <v>1740</v>
      </c>
      <c r="AF67" s="35">
        <f>AE67/AM67*AL67/1000</f>
        <v>5.9933333333333338E-2</v>
      </c>
      <c r="AG67" s="35">
        <f>AE67*AN67/1000</f>
        <v>3.8280000000000002E-2</v>
      </c>
      <c r="AH67" s="128"/>
      <c r="AI67" s="128"/>
      <c r="AJ67" s="128"/>
      <c r="AK67" s="128"/>
      <c r="AL67" s="180">
        <v>31</v>
      </c>
      <c r="AM67" s="180">
        <v>900</v>
      </c>
      <c r="AN67" s="180">
        <v>2.1999999999999999E-2</v>
      </c>
      <c r="AO67" s="55"/>
    </row>
    <row r="68" spans="1:41" s="152" customFormat="1" ht="18" customHeight="1">
      <c r="A68" s="51"/>
      <c r="B68" s="123"/>
      <c r="C68" s="53" t="s">
        <v>26</v>
      </c>
      <c r="D68" s="123"/>
      <c r="E68" s="123"/>
      <c r="F68" s="124"/>
      <c r="G68" s="125"/>
      <c r="H68" s="111"/>
      <c r="I68" s="111"/>
      <c r="J68" s="56"/>
      <c r="K68" s="56"/>
      <c r="L68" s="56"/>
      <c r="M68" s="56"/>
      <c r="N68" s="56"/>
      <c r="O68" s="56"/>
      <c r="P68" s="125"/>
      <c r="Q68" s="125"/>
      <c r="R68" s="126"/>
      <c r="S68" s="126"/>
      <c r="T68" s="55"/>
      <c r="U68" s="55"/>
      <c r="V68" s="56"/>
      <c r="W68" s="56"/>
      <c r="X68" s="56"/>
      <c r="Y68" s="56"/>
      <c r="Z68" s="56"/>
      <c r="AA68" s="56"/>
      <c r="AB68" s="127"/>
      <c r="AC68" s="127"/>
      <c r="AD68" s="127"/>
      <c r="AE68" s="173"/>
      <c r="AF68" s="129"/>
      <c r="AG68" s="129"/>
      <c r="AH68" s="128"/>
      <c r="AI68" s="128"/>
      <c r="AJ68" s="128"/>
      <c r="AK68" s="128"/>
      <c r="AL68" s="126"/>
      <c r="AM68" s="126"/>
      <c r="AN68" s="126"/>
      <c r="AO68" s="55"/>
    </row>
    <row r="69" spans="1:41" s="152" customFormat="1" ht="18" customHeight="1">
      <c r="A69" s="51"/>
      <c r="B69" s="123"/>
      <c r="C69" s="3" t="s">
        <v>157</v>
      </c>
      <c r="D69" s="123"/>
      <c r="E69" s="123"/>
      <c r="F69" s="124"/>
      <c r="G69" s="125"/>
      <c r="H69" s="111"/>
      <c r="I69" s="111"/>
      <c r="J69" s="56"/>
      <c r="K69" s="56"/>
      <c r="L69" s="56"/>
      <c r="M69" s="56"/>
      <c r="N69" s="56"/>
      <c r="O69" s="56"/>
      <c r="P69" s="125"/>
      <c r="Q69" s="125"/>
      <c r="R69" s="126"/>
      <c r="S69" s="126"/>
      <c r="T69" s="55"/>
      <c r="U69" s="55"/>
      <c r="V69" s="56"/>
      <c r="W69" s="56"/>
      <c r="X69" s="56"/>
      <c r="Y69" s="56"/>
      <c r="Z69" s="56"/>
      <c r="AA69" s="56"/>
      <c r="AB69" s="127"/>
      <c r="AC69" s="127"/>
      <c r="AD69" s="127"/>
      <c r="AE69" s="173"/>
      <c r="AF69" s="129"/>
      <c r="AG69" s="129"/>
      <c r="AH69" s="128"/>
      <c r="AI69" s="128"/>
      <c r="AJ69" s="128"/>
      <c r="AK69" s="128"/>
      <c r="AL69" s="126"/>
      <c r="AM69" s="126"/>
      <c r="AN69" s="126"/>
      <c r="AO69" s="55"/>
    </row>
    <row r="70" spans="1:41" s="152" customFormat="1" ht="18" customHeight="1">
      <c r="A70" s="51">
        <v>1</v>
      </c>
      <c r="B70" s="25" t="s">
        <v>47</v>
      </c>
      <c r="C70" s="209" t="s">
        <v>48</v>
      </c>
      <c r="D70" s="182" t="s">
        <v>15</v>
      </c>
      <c r="E70" s="183">
        <v>20</v>
      </c>
      <c r="F70" s="124">
        <v>79</v>
      </c>
      <c r="G70" s="184">
        <v>61</v>
      </c>
      <c r="H70" s="111"/>
      <c r="I70" s="111"/>
      <c r="J70" s="56"/>
      <c r="K70" s="56"/>
      <c r="L70" s="56"/>
      <c r="M70" s="56"/>
      <c r="N70" s="56"/>
      <c r="O70" s="56"/>
      <c r="P70" s="125"/>
      <c r="Q70" s="125"/>
      <c r="R70" s="126">
        <v>20</v>
      </c>
      <c r="S70" s="130">
        <f t="shared" ref="S70" si="26">SUM(P70:R70)</f>
        <v>20</v>
      </c>
      <c r="T70" s="55"/>
      <c r="U70" s="55"/>
      <c r="V70" s="56"/>
      <c r="W70" s="56"/>
      <c r="X70" s="56"/>
      <c r="Y70" s="56"/>
      <c r="Z70" s="56"/>
      <c r="AA70" s="56"/>
      <c r="AB70" s="66">
        <f t="shared" ref="AB70:AD74" si="27">H70+L70+P70+T70+X70</f>
        <v>0</v>
      </c>
      <c r="AC70" s="66">
        <f t="shared" si="27"/>
        <v>0</v>
      </c>
      <c r="AD70" s="66">
        <f t="shared" si="27"/>
        <v>20</v>
      </c>
      <c r="AE70" s="67">
        <f t="shared" ref="AE70:AE74" si="28">AB70+AC70+AD70</f>
        <v>20</v>
      </c>
      <c r="AF70" s="35">
        <f>AE70/AM70*AL70/1000</f>
        <v>3.2499999999999999E-3</v>
      </c>
      <c r="AG70" s="35">
        <f>AE70*AN70/1000</f>
        <v>7.7999999999999999E-4</v>
      </c>
      <c r="AH70" s="128"/>
      <c r="AI70" s="128"/>
      <c r="AJ70" s="128"/>
      <c r="AK70" s="126">
        <v>20</v>
      </c>
      <c r="AL70" s="126">
        <v>13</v>
      </c>
      <c r="AM70" s="126">
        <v>80</v>
      </c>
      <c r="AN70" s="126">
        <v>3.9E-2</v>
      </c>
      <c r="AO70" s="55"/>
    </row>
    <row r="71" spans="1:41" s="152" customFormat="1" ht="18" customHeight="1">
      <c r="A71" s="51">
        <v>2</v>
      </c>
      <c r="B71" s="25" t="s">
        <v>47</v>
      </c>
      <c r="C71" s="209" t="s">
        <v>48</v>
      </c>
      <c r="D71" s="26" t="s">
        <v>15</v>
      </c>
      <c r="E71" s="30">
        <v>7</v>
      </c>
      <c r="F71" s="30">
        <v>81</v>
      </c>
      <c r="G71" s="30">
        <v>61</v>
      </c>
      <c r="H71" s="111"/>
      <c r="I71" s="111"/>
      <c r="J71" s="56"/>
      <c r="K71" s="56"/>
      <c r="L71" s="56"/>
      <c r="M71" s="56"/>
      <c r="N71" s="56"/>
      <c r="O71" s="56"/>
      <c r="P71" s="125"/>
      <c r="Q71" s="125"/>
      <c r="R71" s="126"/>
      <c r="S71" s="126"/>
      <c r="T71" s="55"/>
      <c r="U71" s="55"/>
      <c r="V71" s="56"/>
      <c r="W71" s="56"/>
      <c r="X71" s="56"/>
      <c r="Y71" s="56"/>
      <c r="Z71" s="55">
        <v>260</v>
      </c>
      <c r="AA71" s="130">
        <f t="shared" ref="AA71:AA74" si="29">SUM(X71:Z71)</f>
        <v>260</v>
      </c>
      <c r="AB71" s="66">
        <f t="shared" si="27"/>
        <v>0</v>
      </c>
      <c r="AC71" s="66">
        <f t="shared" si="27"/>
        <v>0</v>
      </c>
      <c r="AD71" s="66">
        <f t="shared" si="27"/>
        <v>260</v>
      </c>
      <c r="AE71" s="67">
        <f t="shared" si="28"/>
        <v>260</v>
      </c>
      <c r="AF71" s="35">
        <f t="shared" ref="AF71:AF74" si="30">AE71/AM71*AL71/1000</f>
        <v>4.2250000000000003E-2</v>
      </c>
      <c r="AG71" s="35">
        <f t="shared" ref="AG71:AG74" si="31">AE71*AN71/1000</f>
        <v>1.014E-2</v>
      </c>
      <c r="AH71" s="128"/>
      <c r="AI71" s="128"/>
      <c r="AJ71" s="128"/>
      <c r="AK71" s="128"/>
      <c r="AL71" s="28">
        <v>13</v>
      </c>
      <c r="AM71" s="29">
        <v>80</v>
      </c>
      <c r="AN71" s="29">
        <v>3.9E-2</v>
      </c>
      <c r="AO71" s="55"/>
    </row>
    <row r="72" spans="1:41" s="152" customFormat="1" ht="18" customHeight="1">
      <c r="A72" s="51"/>
      <c r="B72" s="25"/>
      <c r="C72" s="53" t="s">
        <v>158</v>
      </c>
      <c r="D72" s="26"/>
      <c r="E72" s="30"/>
      <c r="F72" s="30"/>
      <c r="G72" s="30"/>
      <c r="H72" s="111"/>
      <c r="I72" s="111"/>
      <c r="J72" s="56"/>
      <c r="K72" s="56"/>
      <c r="L72" s="56"/>
      <c r="M72" s="56"/>
      <c r="N72" s="56"/>
      <c r="O72" s="56"/>
      <c r="P72" s="125"/>
      <c r="Q72" s="125"/>
      <c r="R72" s="126"/>
      <c r="S72" s="126"/>
      <c r="T72" s="55"/>
      <c r="U72" s="55"/>
      <c r="V72" s="56"/>
      <c r="W72" s="56"/>
      <c r="X72" s="56"/>
      <c r="Y72" s="56"/>
      <c r="Z72" s="55"/>
      <c r="AA72" s="130"/>
      <c r="AB72" s="66"/>
      <c r="AC72" s="66"/>
      <c r="AD72" s="66"/>
      <c r="AE72" s="67"/>
      <c r="AF72" s="35"/>
      <c r="AG72" s="35"/>
      <c r="AH72" s="128"/>
      <c r="AI72" s="128"/>
      <c r="AJ72" s="128"/>
      <c r="AK72" s="128"/>
      <c r="AL72" s="28"/>
      <c r="AM72" s="29"/>
      <c r="AN72" s="29"/>
      <c r="AO72" s="55"/>
    </row>
    <row r="73" spans="1:41" s="152" customFormat="1" ht="18" customHeight="1">
      <c r="A73" s="51"/>
      <c r="B73" s="25"/>
      <c r="C73" s="3" t="s">
        <v>86</v>
      </c>
      <c r="D73" s="26"/>
      <c r="E73" s="30"/>
      <c r="F73" s="30"/>
      <c r="G73" s="30"/>
      <c r="H73" s="111"/>
      <c r="I73" s="111"/>
      <c r="J73" s="56"/>
      <c r="K73" s="56"/>
      <c r="L73" s="56"/>
      <c r="M73" s="56"/>
      <c r="N73" s="56"/>
      <c r="O73" s="56"/>
      <c r="P73" s="125"/>
      <c r="Q73" s="125"/>
      <c r="R73" s="126"/>
      <c r="S73" s="126"/>
      <c r="T73" s="55"/>
      <c r="U73" s="55"/>
      <c r="V73" s="56"/>
      <c r="W73" s="56"/>
      <c r="X73" s="56"/>
      <c r="Y73" s="56"/>
      <c r="Z73" s="55"/>
      <c r="AA73" s="130"/>
      <c r="AB73" s="66"/>
      <c r="AC73" s="66"/>
      <c r="AD73" s="66"/>
      <c r="AE73" s="67"/>
      <c r="AF73" s="35"/>
      <c r="AG73" s="35"/>
      <c r="AH73" s="128"/>
      <c r="AI73" s="128"/>
      <c r="AJ73" s="128"/>
      <c r="AK73" s="128"/>
      <c r="AL73" s="28"/>
      <c r="AM73" s="29"/>
      <c r="AN73" s="29"/>
      <c r="AO73" s="55"/>
    </row>
    <row r="74" spans="1:41" s="152" customFormat="1" ht="18" customHeight="1">
      <c r="A74" s="51">
        <v>1</v>
      </c>
      <c r="B74" s="25" t="s">
        <v>49</v>
      </c>
      <c r="C74" s="209" t="s">
        <v>50</v>
      </c>
      <c r="D74" s="26" t="s">
        <v>15</v>
      </c>
      <c r="E74" s="30">
        <v>7</v>
      </c>
      <c r="F74" s="30">
        <v>81</v>
      </c>
      <c r="G74" s="30">
        <v>61</v>
      </c>
      <c r="H74" s="111"/>
      <c r="I74" s="111"/>
      <c r="J74" s="56"/>
      <c r="K74" s="56"/>
      <c r="L74" s="56"/>
      <c r="M74" s="56"/>
      <c r="N74" s="56"/>
      <c r="O74" s="56"/>
      <c r="P74" s="125"/>
      <c r="Q74" s="125"/>
      <c r="R74" s="126"/>
      <c r="S74" s="126"/>
      <c r="T74" s="55"/>
      <c r="U74" s="55"/>
      <c r="V74" s="56"/>
      <c r="W74" s="56"/>
      <c r="X74" s="56"/>
      <c r="Y74" s="56"/>
      <c r="Z74" s="55">
        <v>130</v>
      </c>
      <c r="AA74" s="130">
        <f t="shared" si="29"/>
        <v>130</v>
      </c>
      <c r="AB74" s="66">
        <f t="shared" si="27"/>
        <v>0</v>
      </c>
      <c r="AC74" s="66">
        <f t="shared" si="27"/>
        <v>0</v>
      </c>
      <c r="AD74" s="66">
        <f t="shared" si="27"/>
        <v>130</v>
      </c>
      <c r="AE74" s="67">
        <f t="shared" si="28"/>
        <v>130</v>
      </c>
      <c r="AF74" s="35">
        <f t="shared" si="30"/>
        <v>2.2749999999999999E-2</v>
      </c>
      <c r="AG74" s="35">
        <f t="shared" si="31"/>
        <v>8.7100000000000007E-3</v>
      </c>
      <c r="AH74" s="128"/>
      <c r="AI74" s="128"/>
      <c r="AJ74" s="128"/>
      <c r="AK74" s="128"/>
      <c r="AL74" s="28">
        <v>7</v>
      </c>
      <c r="AM74" s="29">
        <v>40</v>
      </c>
      <c r="AN74" s="29">
        <v>6.7000000000000004E-2</v>
      </c>
      <c r="AO74" s="55"/>
    </row>
    <row r="75" spans="1:41" s="152" customFormat="1" ht="18" customHeight="1">
      <c r="A75" s="51"/>
      <c r="B75" s="123"/>
      <c r="C75" s="53" t="s">
        <v>26</v>
      </c>
      <c r="D75" s="123"/>
      <c r="E75" s="123"/>
      <c r="F75" s="124"/>
      <c r="G75" s="125"/>
      <c r="H75" s="111"/>
      <c r="I75" s="111"/>
      <c r="J75" s="56"/>
      <c r="K75" s="56"/>
      <c r="L75" s="56"/>
      <c r="M75" s="56"/>
      <c r="N75" s="56"/>
      <c r="O75" s="56"/>
      <c r="P75" s="125"/>
      <c r="Q75" s="125"/>
      <c r="R75" s="126"/>
      <c r="S75" s="126"/>
      <c r="T75" s="55"/>
      <c r="U75" s="55"/>
      <c r="V75" s="56"/>
      <c r="W75" s="56"/>
      <c r="X75" s="56"/>
      <c r="Y75" s="56"/>
      <c r="Z75" s="56"/>
      <c r="AA75" s="56"/>
      <c r="AB75" s="127"/>
      <c r="AC75" s="127"/>
      <c r="AD75" s="127"/>
      <c r="AE75" s="173"/>
      <c r="AF75" s="129"/>
      <c r="AG75" s="129"/>
      <c r="AH75" s="128"/>
      <c r="AI75" s="128"/>
      <c r="AJ75" s="128"/>
      <c r="AK75" s="128"/>
      <c r="AL75" s="126"/>
      <c r="AM75" s="126"/>
      <c r="AN75" s="126"/>
      <c r="AO75" s="55"/>
    </row>
    <row r="76" spans="1:41" s="152" customFormat="1" ht="18" customHeight="1">
      <c r="A76" s="51"/>
      <c r="B76" s="123"/>
      <c r="C76" s="3" t="s">
        <v>138</v>
      </c>
      <c r="D76" s="123"/>
      <c r="E76" s="123"/>
      <c r="F76" s="124"/>
      <c r="G76" s="125"/>
      <c r="H76" s="111"/>
      <c r="I76" s="111"/>
      <c r="J76" s="56"/>
      <c r="K76" s="56"/>
      <c r="L76" s="56"/>
      <c r="M76" s="56"/>
      <c r="N76" s="56"/>
      <c r="O76" s="56"/>
      <c r="P76" s="125"/>
      <c r="Q76" s="125"/>
      <c r="R76" s="126"/>
      <c r="S76" s="126"/>
      <c r="T76" s="55"/>
      <c r="U76" s="55"/>
      <c r="V76" s="56"/>
      <c r="W76" s="56"/>
      <c r="X76" s="56"/>
      <c r="Y76" s="56"/>
      <c r="Z76" s="56"/>
      <c r="AA76" s="56"/>
      <c r="AB76" s="127"/>
      <c r="AC76" s="127"/>
      <c r="AD76" s="127"/>
      <c r="AE76" s="173"/>
      <c r="AF76" s="129"/>
      <c r="AG76" s="129"/>
      <c r="AH76" s="128"/>
      <c r="AI76" s="128"/>
      <c r="AJ76" s="128"/>
      <c r="AK76" s="128"/>
      <c r="AL76" s="126"/>
      <c r="AM76" s="126"/>
      <c r="AN76" s="126"/>
      <c r="AO76" s="55"/>
    </row>
    <row r="77" spans="1:41" s="152" customFormat="1" ht="18" customHeight="1">
      <c r="A77" s="51">
        <v>1</v>
      </c>
      <c r="B77" s="176" t="s">
        <v>154</v>
      </c>
      <c r="C77" s="185" t="s">
        <v>155</v>
      </c>
      <c r="D77" s="26" t="s">
        <v>15</v>
      </c>
      <c r="E77" s="186">
        <v>9</v>
      </c>
      <c r="F77" s="179">
        <v>74</v>
      </c>
      <c r="G77" s="179">
        <v>10</v>
      </c>
      <c r="H77" s="111"/>
      <c r="I77" s="111"/>
      <c r="J77" s="56"/>
      <c r="K77" s="56"/>
      <c r="L77" s="56"/>
      <c r="M77" s="56"/>
      <c r="N77" s="56"/>
      <c r="O77" s="56"/>
      <c r="P77" s="125"/>
      <c r="Q77" s="125"/>
      <c r="R77" s="126">
        <v>2339</v>
      </c>
      <c r="S77" s="130">
        <f t="shared" ref="S77:S85" si="32">SUM(P77:R77)</f>
        <v>2339</v>
      </c>
      <c r="T77" s="55"/>
      <c r="U77" s="55"/>
      <c r="V77" s="56"/>
      <c r="W77" s="56"/>
      <c r="X77" s="56"/>
      <c r="Y77" s="56"/>
      <c r="Z77" s="56"/>
      <c r="AA77" s="56"/>
      <c r="AB77" s="66">
        <f t="shared" ref="AB77:AD77" si="33">H77+L77+P77+T77+X77</f>
        <v>0</v>
      </c>
      <c r="AC77" s="66">
        <f t="shared" si="33"/>
        <v>0</v>
      </c>
      <c r="AD77" s="66">
        <f t="shared" si="33"/>
        <v>2339</v>
      </c>
      <c r="AE77" s="67">
        <f t="shared" ref="AE77" si="34">AB77+AC77+AD77</f>
        <v>2339</v>
      </c>
      <c r="AF77" s="35">
        <f t="shared" ref="AF77" si="35">AE77/AM77*AL77/1000</f>
        <v>0.11305166666666668</v>
      </c>
      <c r="AG77" s="35">
        <f t="shared" ref="AG77" si="36">AE77*AN77/1000</f>
        <v>4.6780000000000002E-2</v>
      </c>
      <c r="AH77" s="128"/>
      <c r="AI77" s="128"/>
      <c r="AJ77" s="128"/>
      <c r="AK77" s="180">
        <v>2339</v>
      </c>
      <c r="AL77" s="180">
        <v>29</v>
      </c>
      <c r="AM77" s="180">
        <v>600</v>
      </c>
      <c r="AN77" s="188">
        <v>0.02</v>
      </c>
      <c r="AO77" s="55"/>
    </row>
    <row r="78" spans="1:41" s="152" customFormat="1" ht="18" customHeight="1">
      <c r="A78" s="51"/>
      <c r="B78" s="123"/>
      <c r="C78" s="53" t="s">
        <v>26</v>
      </c>
      <c r="D78" s="123"/>
      <c r="E78" s="123"/>
      <c r="F78" s="124"/>
      <c r="G78" s="125"/>
      <c r="H78" s="111"/>
      <c r="I78" s="111"/>
      <c r="J78" s="56"/>
      <c r="K78" s="56"/>
      <c r="L78" s="56"/>
      <c r="M78" s="56"/>
      <c r="N78" s="56"/>
      <c r="O78" s="56"/>
      <c r="P78" s="125"/>
      <c r="Q78" s="125"/>
      <c r="R78" s="126"/>
      <c r="S78" s="126"/>
      <c r="T78" s="55"/>
      <c r="U78" s="55"/>
      <c r="V78" s="56"/>
      <c r="W78" s="56"/>
      <c r="X78" s="56"/>
      <c r="Y78" s="56"/>
      <c r="Z78" s="56"/>
      <c r="AA78" s="56"/>
      <c r="AB78" s="127"/>
      <c r="AC78" s="127"/>
      <c r="AD78" s="127"/>
      <c r="AE78" s="173"/>
      <c r="AF78" s="129"/>
      <c r="AG78" s="129"/>
      <c r="AH78" s="128"/>
      <c r="AI78" s="128"/>
      <c r="AJ78" s="128"/>
      <c r="AK78" s="128"/>
      <c r="AL78" s="126"/>
      <c r="AM78" s="126"/>
      <c r="AN78" s="126"/>
      <c r="AO78" s="55"/>
    </row>
    <row r="79" spans="1:41" s="152" customFormat="1" ht="18" customHeight="1">
      <c r="A79" s="51"/>
      <c r="B79" s="123"/>
      <c r="C79" s="3" t="s">
        <v>138</v>
      </c>
      <c r="D79" s="123"/>
      <c r="E79" s="123"/>
      <c r="F79" s="124"/>
      <c r="G79" s="125"/>
      <c r="H79" s="111"/>
      <c r="I79" s="111"/>
      <c r="J79" s="56"/>
      <c r="K79" s="56"/>
      <c r="L79" s="56"/>
      <c r="M79" s="56"/>
      <c r="N79" s="56"/>
      <c r="O79" s="56"/>
      <c r="P79" s="125"/>
      <c r="Q79" s="125"/>
      <c r="R79" s="126"/>
      <c r="S79" s="126"/>
      <c r="T79" s="55"/>
      <c r="U79" s="55"/>
      <c r="V79" s="56"/>
      <c r="W79" s="56"/>
      <c r="X79" s="56"/>
      <c r="Y79" s="56"/>
      <c r="Z79" s="56"/>
      <c r="AA79" s="56"/>
      <c r="AB79" s="127"/>
      <c r="AC79" s="127"/>
      <c r="AD79" s="127"/>
      <c r="AE79" s="173"/>
      <c r="AF79" s="129"/>
      <c r="AG79" s="129"/>
      <c r="AH79" s="128"/>
      <c r="AI79" s="128"/>
      <c r="AJ79" s="128"/>
      <c r="AK79" s="128"/>
      <c r="AL79" s="126"/>
      <c r="AM79" s="126"/>
      <c r="AN79" s="126"/>
      <c r="AO79" s="55"/>
    </row>
    <row r="80" spans="1:41" s="152" customFormat="1" ht="18" customHeight="1">
      <c r="A80" s="51">
        <v>1</v>
      </c>
      <c r="B80" s="31" t="s">
        <v>51</v>
      </c>
      <c r="C80" s="32" t="s">
        <v>52</v>
      </c>
      <c r="D80" s="26" t="s">
        <v>15</v>
      </c>
      <c r="E80" s="27" t="s">
        <v>156</v>
      </c>
      <c r="F80" s="23">
        <v>87</v>
      </c>
      <c r="G80" s="23">
        <v>22</v>
      </c>
      <c r="H80" s="111"/>
      <c r="I80" s="111"/>
      <c r="J80" s="56"/>
      <c r="K80" s="56"/>
      <c r="L80" s="56"/>
      <c r="M80" s="56"/>
      <c r="N80" s="56"/>
      <c r="O80" s="56"/>
      <c r="P80" s="125"/>
      <c r="Q80" s="125"/>
      <c r="R80" s="126">
        <v>3580</v>
      </c>
      <c r="S80" s="130">
        <f t="shared" si="32"/>
        <v>3580</v>
      </c>
      <c r="T80" s="55"/>
      <c r="U80" s="55"/>
      <c r="V80" s="56"/>
      <c r="W80" s="56"/>
      <c r="X80" s="56"/>
      <c r="Y80" s="56"/>
      <c r="Z80" s="56"/>
      <c r="AA80" s="56"/>
      <c r="AB80" s="66">
        <f t="shared" ref="AB80:AD87" si="37">H80+L80+P80+T80+X80</f>
        <v>0</v>
      </c>
      <c r="AC80" s="66">
        <f t="shared" si="37"/>
        <v>0</v>
      </c>
      <c r="AD80" s="66">
        <f t="shared" si="37"/>
        <v>3580</v>
      </c>
      <c r="AE80" s="67">
        <f t="shared" ref="AE80:AE87" si="38">AB80+AC80+AD80</f>
        <v>3580</v>
      </c>
      <c r="AF80" s="35">
        <f t="shared" ref="AF80:AF87" si="39">AE80/AM80*AL80/1000</f>
        <v>0.89500000000000002</v>
      </c>
      <c r="AG80" s="35">
        <f t="shared" ref="AG80:AG87" si="40">AE80*AN80/1000</f>
        <v>0.17183999999999999</v>
      </c>
      <c r="AH80" s="128"/>
      <c r="AI80" s="128"/>
      <c r="AJ80" s="128"/>
      <c r="AK80" s="128"/>
      <c r="AL80" s="34">
        <v>10</v>
      </c>
      <c r="AM80" s="34">
        <v>40</v>
      </c>
      <c r="AN80" s="35">
        <v>4.8000000000000001E-2</v>
      </c>
      <c r="AO80" s="55"/>
    </row>
    <row r="81" spans="1:41" s="152" customFormat="1" ht="18" customHeight="1">
      <c r="A81" s="51">
        <v>2</v>
      </c>
      <c r="B81" s="31" t="s">
        <v>51</v>
      </c>
      <c r="C81" s="32" t="s">
        <v>52</v>
      </c>
      <c r="D81" s="26" t="s">
        <v>15</v>
      </c>
      <c r="E81" s="33">
        <v>9</v>
      </c>
      <c r="F81" s="23">
        <v>77</v>
      </c>
      <c r="G81" s="23">
        <v>61</v>
      </c>
      <c r="H81" s="111"/>
      <c r="I81" s="111"/>
      <c r="J81" s="56"/>
      <c r="K81" s="56"/>
      <c r="L81" s="56"/>
      <c r="M81" s="56"/>
      <c r="N81" s="56"/>
      <c r="O81" s="56"/>
      <c r="P81" s="125"/>
      <c r="Q81" s="125"/>
      <c r="R81" s="126"/>
      <c r="S81" s="130"/>
      <c r="T81" s="55"/>
      <c r="U81" s="55"/>
      <c r="V81" s="55">
        <v>260</v>
      </c>
      <c r="W81" s="130">
        <f t="shared" ref="W81" si="41">SUM(T81:V81)</f>
        <v>260</v>
      </c>
      <c r="X81" s="56"/>
      <c r="Y81" s="56"/>
      <c r="Z81" s="56"/>
      <c r="AA81" s="56"/>
      <c r="AB81" s="66">
        <f t="shared" ref="AB81:AD82" si="42">H81+L81+P81+T81+X81</f>
        <v>0</v>
      </c>
      <c r="AC81" s="66">
        <f t="shared" si="42"/>
        <v>0</v>
      </c>
      <c r="AD81" s="66">
        <f t="shared" si="42"/>
        <v>260</v>
      </c>
      <c r="AE81" s="67">
        <f>AB81+AC81+AD81</f>
        <v>260</v>
      </c>
      <c r="AF81" s="35">
        <f>AE81/AM81*AL81/1000</f>
        <v>6.5000000000000002E-2</v>
      </c>
      <c r="AG81" s="35">
        <f>AE81*AN81/1000</f>
        <v>1.248E-2</v>
      </c>
      <c r="AH81" s="128"/>
      <c r="AI81" s="128"/>
      <c r="AJ81" s="128"/>
      <c r="AK81" s="128"/>
      <c r="AL81" s="34">
        <v>10</v>
      </c>
      <c r="AM81" s="34">
        <v>40</v>
      </c>
      <c r="AN81" s="35">
        <v>4.8000000000000001E-2</v>
      </c>
      <c r="AO81" s="55"/>
    </row>
    <row r="82" spans="1:41" s="152" customFormat="1" ht="18" customHeight="1">
      <c r="A82" s="51">
        <v>3</v>
      </c>
      <c r="B82" s="31" t="s">
        <v>51</v>
      </c>
      <c r="C82" s="32" t="s">
        <v>52</v>
      </c>
      <c r="D82" s="26" t="s">
        <v>15</v>
      </c>
      <c r="E82" s="33">
        <v>2</v>
      </c>
      <c r="F82" s="23">
        <v>81</v>
      </c>
      <c r="G82" s="23">
        <v>61</v>
      </c>
      <c r="H82" s="111"/>
      <c r="I82" s="111"/>
      <c r="J82" s="56"/>
      <c r="K82" s="56"/>
      <c r="L82" s="56"/>
      <c r="M82" s="56"/>
      <c r="N82" s="56"/>
      <c r="O82" s="56"/>
      <c r="P82" s="125"/>
      <c r="Q82" s="125"/>
      <c r="R82" s="126"/>
      <c r="S82" s="130"/>
      <c r="T82" s="55"/>
      <c r="U82" s="55"/>
      <c r="V82" s="55">
        <v>2460</v>
      </c>
      <c r="W82" s="130">
        <f>SUM(T82:V82)</f>
        <v>2460</v>
      </c>
      <c r="X82" s="56"/>
      <c r="Y82" s="56"/>
      <c r="Z82" s="56"/>
      <c r="AA82" s="56"/>
      <c r="AB82" s="66">
        <f t="shared" si="42"/>
        <v>0</v>
      </c>
      <c r="AC82" s="66">
        <f t="shared" si="42"/>
        <v>0</v>
      </c>
      <c r="AD82" s="66">
        <f t="shared" si="42"/>
        <v>2460</v>
      </c>
      <c r="AE82" s="67">
        <f>AB82+AC82+AD82</f>
        <v>2460</v>
      </c>
      <c r="AF82" s="35">
        <f>AE82/AM82*AL82/1000</f>
        <v>0.61499999999999999</v>
      </c>
      <c r="AG82" s="35">
        <f>AE82*AN82/1000</f>
        <v>0.11808</v>
      </c>
      <c r="AH82" s="128"/>
      <c r="AI82" s="128"/>
      <c r="AJ82" s="128"/>
      <c r="AK82" s="128"/>
      <c r="AL82" s="34">
        <v>10</v>
      </c>
      <c r="AM82" s="34">
        <v>40</v>
      </c>
      <c r="AN82" s="35">
        <v>4.8000000000000001E-2</v>
      </c>
      <c r="AO82" s="55"/>
    </row>
    <row r="83" spans="1:41" s="152" customFormat="1" ht="18" customHeight="1">
      <c r="A83" s="51"/>
      <c r="B83" s="31"/>
      <c r="C83" s="53" t="s">
        <v>158</v>
      </c>
      <c r="D83" s="26"/>
      <c r="E83" s="27"/>
      <c r="F83" s="23"/>
      <c r="G83" s="23"/>
      <c r="H83" s="111"/>
      <c r="I83" s="111"/>
      <c r="J83" s="56"/>
      <c r="K83" s="56"/>
      <c r="L83" s="56"/>
      <c r="M83" s="56"/>
      <c r="N83" s="56"/>
      <c r="O83" s="56"/>
      <c r="P83" s="125"/>
      <c r="Q83" s="125"/>
      <c r="R83" s="126"/>
      <c r="S83" s="130"/>
      <c r="T83" s="55"/>
      <c r="U83" s="55"/>
      <c r="V83" s="56"/>
      <c r="W83" s="56"/>
      <c r="X83" s="56"/>
      <c r="Y83" s="56"/>
      <c r="Z83" s="56"/>
      <c r="AA83" s="56"/>
      <c r="AB83" s="66"/>
      <c r="AC83" s="66"/>
      <c r="AD83" s="66"/>
      <c r="AE83" s="67"/>
      <c r="AF83" s="35"/>
      <c r="AG83" s="35"/>
      <c r="AH83" s="128"/>
      <c r="AI83" s="128"/>
      <c r="AJ83" s="128"/>
      <c r="AK83" s="128"/>
      <c r="AL83" s="34"/>
      <c r="AM83" s="34"/>
      <c r="AN83" s="35"/>
      <c r="AO83" s="55"/>
    </row>
    <row r="84" spans="1:41" s="152" customFormat="1" ht="18" customHeight="1">
      <c r="A84" s="51"/>
      <c r="B84" s="31"/>
      <c r="C84" s="3" t="s">
        <v>160</v>
      </c>
      <c r="D84" s="26"/>
      <c r="E84" s="27"/>
      <c r="F84" s="23"/>
      <c r="G84" s="23"/>
      <c r="H84" s="111"/>
      <c r="I84" s="111"/>
      <c r="J84" s="56"/>
      <c r="K84" s="56"/>
      <c r="L84" s="56"/>
      <c r="M84" s="56"/>
      <c r="N84" s="56"/>
      <c r="O84" s="56"/>
      <c r="P84" s="125"/>
      <c r="Q84" s="125"/>
      <c r="R84" s="126"/>
      <c r="S84" s="130"/>
      <c r="T84" s="55"/>
      <c r="U84" s="55"/>
      <c r="V84" s="56"/>
      <c r="W84" s="56"/>
      <c r="X84" s="56"/>
      <c r="Y84" s="56"/>
      <c r="Z84" s="56"/>
      <c r="AA84" s="56"/>
      <c r="AB84" s="66"/>
      <c r="AC84" s="66"/>
      <c r="AD84" s="66"/>
      <c r="AE84" s="67"/>
      <c r="AF84" s="35"/>
      <c r="AG84" s="35"/>
      <c r="AH84" s="128"/>
      <c r="AI84" s="128"/>
      <c r="AJ84" s="128"/>
      <c r="AK84" s="128"/>
      <c r="AL84" s="34"/>
      <c r="AM84" s="34"/>
      <c r="AN84" s="35"/>
      <c r="AO84" s="55"/>
    </row>
    <row r="85" spans="1:41" s="152" customFormat="1" ht="18" customHeight="1">
      <c r="A85" s="51">
        <v>1</v>
      </c>
      <c r="B85" s="31" t="s">
        <v>53</v>
      </c>
      <c r="C85" s="36" t="s">
        <v>54</v>
      </c>
      <c r="D85" s="26" t="s">
        <v>15</v>
      </c>
      <c r="E85" s="27" t="s">
        <v>156</v>
      </c>
      <c r="F85" s="23">
        <v>87</v>
      </c>
      <c r="G85" s="23">
        <v>22</v>
      </c>
      <c r="H85" s="111"/>
      <c r="I85" s="111"/>
      <c r="J85" s="56"/>
      <c r="K85" s="56"/>
      <c r="L85" s="56"/>
      <c r="M85" s="56"/>
      <c r="N85" s="56"/>
      <c r="O85" s="56"/>
      <c r="P85" s="125"/>
      <c r="Q85" s="125"/>
      <c r="R85" s="126">
        <v>1790</v>
      </c>
      <c r="S85" s="130">
        <f t="shared" si="32"/>
        <v>1790</v>
      </c>
      <c r="T85" s="55"/>
      <c r="U85" s="55"/>
      <c r="V85" s="56"/>
      <c r="W85" s="56"/>
      <c r="X85" s="56"/>
      <c r="Y85" s="56"/>
      <c r="Z85" s="56"/>
      <c r="AA85" s="56"/>
      <c r="AB85" s="66">
        <f t="shared" si="37"/>
        <v>0</v>
      </c>
      <c r="AC85" s="66">
        <f t="shared" si="37"/>
        <v>0</v>
      </c>
      <c r="AD85" s="66">
        <f t="shared" si="37"/>
        <v>1790</v>
      </c>
      <c r="AE85" s="67">
        <f t="shared" si="38"/>
        <v>1790</v>
      </c>
      <c r="AF85" s="35">
        <f t="shared" si="39"/>
        <v>0.44750000000000001</v>
      </c>
      <c r="AG85" s="35">
        <f t="shared" si="40"/>
        <v>0.13603999999999999</v>
      </c>
      <c r="AH85" s="128"/>
      <c r="AI85" s="128"/>
      <c r="AJ85" s="128"/>
      <c r="AK85" s="128"/>
      <c r="AL85" s="34">
        <v>5</v>
      </c>
      <c r="AM85" s="34">
        <v>20</v>
      </c>
      <c r="AN85" s="29">
        <v>7.5999999999999998E-2</v>
      </c>
      <c r="AO85" s="55"/>
    </row>
    <row r="86" spans="1:41" s="152" customFormat="1" ht="18" customHeight="1">
      <c r="A86" s="51">
        <v>2</v>
      </c>
      <c r="B86" s="31" t="s">
        <v>53</v>
      </c>
      <c r="C86" s="36" t="s">
        <v>54</v>
      </c>
      <c r="D86" s="26" t="s">
        <v>15</v>
      </c>
      <c r="E86" s="33">
        <v>9</v>
      </c>
      <c r="F86" s="23">
        <v>77</v>
      </c>
      <c r="G86" s="23">
        <v>61</v>
      </c>
      <c r="H86" s="111"/>
      <c r="I86" s="111"/>
      <c r="J86" s="56"/>
      <c r="K86" s="56"/>
      <c r="L86" s="56"/>
      <c r="M86" s="56"/>
      <c r="N86" s="56"/>
      <c r="O86" s="56"/>
      <c r="P86" s="125"/>
      <c r="Q86" s="125"/>
      <c r="R86" s="126"/>
      <c r="S86" s="130"/>
      <c r="T86" s="55"/>
      <c r="U86" s="55"/>
      <c r="V86" s="55">
        <v>130</v>
      </c>
      <c r="W86" s="130">
        <f>SUM(T86:V86)</f>
        <v>130</v>
      </c>
      <c r="X86" s="56"/>
      <c r="Y86" s="56"/>
      <c r="Z86" s="56"/>
      <c r="AA86" s="56"/>
      <c r="AB86" s="66">
        <f t="shared" si="37"/>
        <v>0</v>
      </c>
      <c r="AC86" s="66">
        <f t="shared" si="37"/>
        <v>0</v>
      </c>
      <c r="AD86" s="66">
        <f t="shared" si="37"/>
        <v>130</v>
      </c>
      <c r="AE86" s="67">
        <f t="shared" si="38"/>
        <v>130</v>
      </c>
      <c r="AF86" s="35">
        <f t="shared" si="39"/>
        <v>3.2500000000000001E-2</v>
      </c>
      <c r="AG86" s="35">
        <f t="shared" si="40"/>
        <v>9.8799999999999982E-3</v>
      </c>
      <c r="AH86" s="128"/>
      <c r="AI86" s="128"/>
      <c r="AJ86" s="128"/>
      <c r="AK86" s="128"/>
      <c r="AL86" s="34">
        <v>5</v>
      </c>
      <c r="AM86" s="34">
        <v>20</v>
      </c>
      <c r="AN86" s="29">
        <v>7.5999999999999998E-2</v>
      </c>
      <c r="AO86" s="55"/>
    </row>
    <row r="87" spans="1:41" s="152" customFormat="1" ht="18" customHeight="1">
      <c r="A87" s="51">
        <v>3</v>
      </c>
      <c r="B87" s="31" t="s">
        <v>53</v>
      </c>
      <c r="C87" s="36" t="s">
        <v>54</v>
      </c>
      <c r="D87" s="26" t="s">
        <v>15</v>
      </c>
      <c r="E87" s="33">
        <v>2</v>
      </c>
      <c r="F87" s="23">
        <v>81</v>
      </c>
      <c r="G87" s="23">
        <v>61</v>
      </c>
      <c r="H87" s="111"/>
      <c r="I87" s="111"/>
      <c r="J87" s="56"/>
      <c r="K87" s="56"/>
      <c r="L87" s="56"/>
      <c r="M87" s="56"/>
      <c r="N87" s="56"/>
      <c r="O87" s="56"/>
      <c r="P87" s="125"/>
      <c r="Q87" s="125"/>
      <c r="R87" s="126"/>
      <c r="S87" s="130"/>
      <c r="T87" s="55"/>
      <c r="U87" s="55"/>
      <c r="V87" s="55">
        <v>1230</v>
      </c>
      <c r="W87" s="130">
        <f t="shared" ref="W87" si="43">SUM(T87:V87)</f>
        <v>1230</v>
      </c>
      <c r="X87" s="56"/>
      <c r="Y87" s="56"/>
      <c r="Z87" s="56"/>
      <c r="AA87" s="56"/>
      <c r="AB87" s="66">
        <f t="shared" si="37"/>
        <v>0</v>
      </c>
      <c r="AC87" s="66">
        <f t="shared" si="37"/>
        <v>0</v>
      </c>
      <c r="AD87" s="66">
        <f t="shared" si="37"/>
        <v>1230</v>
      </c>
      <c r="AE87" s="67">
        <f t="shared" si="38"/>
        <v>1230</v>
      </c>
      <c r="AF87" s="35">
        <f t="shared" si="39"/>
        <v>0.3075</v>
      </c>
      <c r="AG87" s="35">
        <f t="shared" si="40"/>
        <v>9.3480000000000008E-2</v>
      </c>
      <c r="AH87" s="128"/>
      <c r="AI87" s="128"/>
      <c r="AJ87" s="128"/>
      <c r="AK87" s="128"/>
      <c r="AL87" s="34">
        <v>5</v>
      </c>
      <c r="AM87" s="34">
        <v>20</v>
      </c>
      <c r="AN87" s="29">
        <v>7.5999999999999998E-2</v>
      </c>
      <c r="AO87" s="55"/>
    </row>
    <row r="88" spans="1:41" s="152" customFormat="1" ht="18" customHeight="1">
      <c r="A88" s="51"/>
      <c r="B88" s="189"/>
      <c r="C88" s="53" t="s">
        <v>158</v>
      </c>
      <c r="D88" s="26"/>
      <c r="E88" s="27"/>
      <c r="F88" s="23"/>
      <c r="G88" s="23"/>
      <c r="H88" s="111"/>
      <c r="I88" s="111"/>
      <c r="J88" s="56"/>
      <c r="K88" s="56"/>
      <c r="L88" s="56"/>
      <c r="M88" s="56"/>
      <c r="N88" s="56"/>
      <c r="O88" s="56"/>
      <c r="P88" s="125"/>
      <c r="Q88" s="125"/>
      <c r="R88" s="126"/>
      <c r="S88" s="130"/>
      <c r="T88" s="55"/>
      <c r="U88" s="55"/>
      <c r="V88" s="56"/>
      <c r="W88" s="56"/>
      <c r="X88" s="56"/>
      <c r="Y88" s="56"/>
      <c r="Z88" s="56"/>
      <c r="AA88" s="56"/>
      <c r="AB88" s="66"/>
      <c r="AC88" s="66"/>
      <c r="AD88" s="66"/>
      <c r="AE88" s="67"/>
      <c r="AF88" s="187"/>
      <c r="AG88" s="187"/>
      <c r="AH88" s="128"/>
      <c r="AI88" s="128"/>
      <c r="AJ88" s="128"/>
      <c r="AK88" s="128"/>
      <c r="AL88" s="34"/>
      <c r="AM88" s="34"/>
      <c r="AN88" s="29"/>
      <c r="AO88" s="55"/>
    </row>
    <row r="89" spans="1:41" s="41" customFormat="1" ht="21" customHeight="1">
      <c r="A89" s="96"/>
      <c r="B89" s="96"/>
      <c r="C89" s="207" t="s">
        <v>71</v>
      </c>
      <c r="D89" s="96"/>
      <c r="E89" s="96"/>
      <c r="F89" s="96"/>
      <c r="G89" s="96"/>
      <c r="H89" s="98"/>
      <c r="I89" s="98"/>
      <c r="J89" s="98"/>
      <c r="K89" s="98"/>
      <c r="L89" s="98"/>
      <c r="M89" s="98"/>
      <c r="N89" s="98"/>
      <c r="O89" s="98"/>
      <c r="P89" s="96"/>
      <c r="Q89" s="96"/>
      <c r="R89" s="96"/>
      <c r="S89" s="96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79">
        <f>SUM(AF67:AF88)</f>
        <v>2.6037350000000004</v>
      </c>
      <c r="AG89" s="79">
        <f>SUM(AG67:AG88)</f>
        <v>0.64649000000000001</v>
      </c>
      <c r="AH89" s="98"/>
      <c r="AI89" s="98"/>
      <c r="AJ89" s="98"/>
      <c r="AK89" s="98"/>
      <c r="AL89" s="98"/>
      <c r="AM89" s="98"/>
      <c r="AN89" s="99"/>
      <c r="AO89" s="98"/>
    </row>
    <row r="90" spans="1:41" s="41" customFormat="1" ht="21" customHeight="1">
      <c r="A90" s="96"/>
      <c r="B90" s="96"/>
      <c r="C90" s="207" t="s">
        <v>71</v>
      </c>
      <c r="D90" s="96"/>
      <c r="E90" s="96"/>
      <c r="F90" s="96"/>
      <c r="G90" s="96"/>
      <c r="H90" s="98"/>
      <c r="I90" s="98"/>
      <c r="J90" s="98"/>
      <c r="K90" s="98"/>
      <c r="L90" s="98"/>
      <c r="M90" s="98"/>
      <c r="N90" s="98"/>
      <c r="O90" s="98"/>
      <c r="P90" s="96"/>
      <c r="Q90" s="96"/>
      <c r="R90" s="96"/>
      <c r="S90" s="96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79">
        <f>SUM(AF38+AF52+AF59+AF89)</f>
        <v>12.656785396825398</v>
      </c>
      <c r="AG90" s="79">
        <f>SUM(AG38+AG52+AG59+AG89)</f>
        <v>6.6699840000000012</v>
      </c>
      <c r="AH90" s="98"/>
      <c r="AI90" s="98"/>
      <c r="AJ90" s="98"/>
      <c r="AK90" s="98"/>
      <c r="AL90" s="98"/>
      <c r="AM90" s="98"/>
      <c r="AN90" s="99"/>
      <c r="AO90" s="98"/>
    </row>
  </sheetData>
  <mergeCells count="34">
    <mergeCell ref="G1:G7"/>
    <mergeCell ref="H1:K2"/>
    <mergeCell ref="L1:O2"/>
    <mergeCell ref="P1:S2"/>
    <mergeCell ref="A1:A7"/>
    <mergeCell ref="B1:B7"/>
    <mergeCell ref="D1:D7"/>
    <mergeCell ref="E1:E7"/>
    <mergeCell ref="F1:F7"/>
    <mergeCell ref="AL1:AM2"/>
    <mergeCell ref="AN1:AN7"/>
    <mergeCell ref="AO1:AO7"/>
    <mergeCell ref="H3:K4"/>
    <mergeCell ref="L3:O4"/>
    <mergeCell ref="P3:S4"/>
    <mergeCell ref="T3:W4"/>
    <mergeCell ref="X3:AA4"/>
    <mergeCell ref="AB3:AE4"/>
    <mergeCell ref="AJ3:AJ7"/>
    <mergeCell ref="T1:W2"/>
    <mergeCell ref="X1:AA2"/>
    <mergeCell ref="AB1:AG2"/>
    <mergeCell ref="AH1:AH7"/>
    <mergeCell ref="AI1:AI7"/>
    <mergeCell ref="AJ1:AK2"/>
    <mergeCell ref="AL3:AL7"/>
    <mergeCell ref="AM3:AM7"/>
    <mergeCell ref="K5:K7"/>
    <mergeCell ref="O5:O7"/>
    <mergeCell ref="S5:S7"/>
    <mergeCell ref="W5:W7"/>
    <mergeCell ref="AA5:AA7"/>
    <mergeCell ref="AE5:AE7"/>
    <mergeCell ref="AK3:AK7"/>
  </mergeCells>
  <pageMargins left="0.70866141732283472" right="0.70866141732283472" top="0.74803149606299213" bottom="0.74803149606299213" header="0.31496062992125984" footer="0.31496062992125984"/>
  <pageSetup paperSize="9" firstPageNumber="15" pageOrder="overThenDown" orientation="landscape" useFirstPageNumber="1" r:id="rId1"/>
  <headerFooter>
    <oddFooter>&amp;LИнж.БП.КЛП-Утил_изм&amp;CСписък № 8 за допълнение и изменение&amp;R&amp;P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1"/>
  <sheetViews>
    <sheetView topLeftCell="A5" zoomScaleNormal="100" workbookViewId="0">
      <selection activeCell="H25" sqref="H25"/>
    </sheetView>
  </sheetViews>
  <sheetFormatPr defaultColWidth="9" defaultRowHeight="12.75"/>
  <cols>
    <col min="1" max="1" width="5.42578125" style="147" customWidth="1"/>
    <col min="2" max="2" width="13" style="147" customWidth="1"/>
    <col min="3" max="3" width="42.42578125" style="144" customWidth="1"/>
    <col min="4" max="4" width="5" style="148" customWidth="1"/>
    <col min="5" max="5" width="6.7109375" style="148" customWidth="1"/>
    <col min="6" max="6" width="7.140625" style="148" customWidth="1"/>
    <col min="7" max="7" width="9.140625" style="148" customWidth="1"/>
    <col min="8" max="9" width="4.7109375" style="148" customWidth="1"/>
    <col min="10" max="10" width="5.7109375" style="148" customWidth="1"/>
    <col min="11" max="11" width="7.28515625" style="148" customWidth="1"/>
    <col min="12" max="13" width="4.7109375" style="148" customWidth="1"/>
    <col min="14" max="14" width="5.85546875" style="148" customWidth="1"/>
    <col min="15" max="15" width="7.140625" style="148" customWidth="1"/>
    <col min="16" max="17" width="4.7109375" style="148" customWidth="1"/>
    <col min="18" max="18" width="5.5703125" style="148" customWidth="1"/>
    <col min="19" max="19" width="6" style="148" customWidth="1"/>
    <col min="20" max="21" width="4.7109375" style="148" customWidth="1"/>
    <col min="22" max="22" width="6" style="148" customWidth="1"/>
    <col min="23" max="23" width="7" style="148" customWidth="1"/>
    <col min="24" max="24" width="5.5703125" style="148" customWidth="1"/>
    <col min="25" max="25" width="4.7109375" style="148" customWidth="1"/>
    <col min="26" max="26" width="6.28515625" style="148" customWidth="1"/>
    <col min="27" max="27" width="6.85546875" style="148" customWidth="1"/>
    <col min="28" max="28" width="3.85546875" style="131" customWidth="1"/>
    <col min="29" max="29" width="3.7109375" style="131" customWidth="1"/>
    <col min="30" max="31" width="7" style="131" customWidth="1"/>
    <col min="32" max="32" width="8.140625" style="131" customWidth="1"/>
    <col min="33" max="33" width="7.85546875" style="131" customWidth="1"/>
    <col min="34" max="34" width="4.85546875" style="131" customWidth="1"/>
    <col min="35" max="35" width="4.5703125" style="131" customWidth="1"/>
    <col min="36" max="36" width="7.42578125" style="131" customWidth="1"/>
    <col min="37" max="37" width="7.85546875" style="131" customWidth="1"/>
    <col min="38" max="50" width="9" style="131"/>
    <col min="51" max="51" width="8.28515625" style="131" customWidth="1"/>
    <col min="52" max="52" width="10.42578125" style="131" customWidth="1"/>
    <col min="53" max="249" width="9" style="131"/>
    <col min="250" max="250" width="5.42578125" style="131" customWidth="1"/>
    <col min="251" max="251" width="13" style="131" customWidth="1"/>
    <col min="252" max="252" width="42.42578125" style="131" customWidth="1"/>
    <col min="253" max="253" width="5" style="131" customWidth="1"/>
    <col min="254" max="254" width="6.7109375" style="131" customWidth="1"/>
    <col min="255" max="255" width="7.140625" style="131" customWidth="1"/>
    <col min="256" max="256" width="9.140625" style="131" customWidth="1"/>
    <col min="257" max="258" width="4.7109375" style="131" customWidth="1"/>
    <col min="259" max="259" width="6.42578125" style="131" customWidth="1"/>
    <col min="260" max="260" width="7.85546875" style="131" customWidth="1"/>
    <col min="261" max="262" width="4.7109375" style="131" customWidth="1"/>
    <col min="263" max="263" width="5.85546875" style="131" customWidth="1"/>
    <col min="264" max="264" width="7.140625" style="131" customWidth="1"/>
    <col min="265" max="266" width="4.7109375" style="131" customWidth="1"/>
    <col min="267" max="267" width="6.7109375" style="131" customWidth="1"/>
    <col min="268" max="268" width="6.5703125" style="131" customWidth="1"/>
    <col min="269" max="270" width="4.7109375" style="131" customWidth="1"/>
    <col min="271" max="271" width="6" style="131" customWidth="1"/>
    <col min="272" max="272" width="7" style="131" customWidth="1"/>
    <col min="273" max="273" width="5.5703125" style="131" customWidth="1"/>
    <col min="274" max="274" width="4.7109375" style="131" customWidth="1"/>
    <col min="275" max="275" width="7.140625" style="131" customWidth="1"/>
    <col min="276" max="276" width="7.85546875" style="131" customWidth="1"/>
    <col min="277" max="277" width="5.5703125" style="131" customWidth="1"/>
    <col min="278" max="278" width="13.140625" style="131" customWidth="1"/>
    <col min="279" max="279" width="36.7109375" style="131" customWidth="1"/>
    <col min="280" max="283" width="5.5703125" style="131" customWidth="1"/>
    <col min="284" max="284" width="3.85546875" style="131" customWidth="1"/>
    <col min="285" max="285" width="3.7109375" style="131" customWidth="1"/>
    <col min="286" max="287" width="7" style="131" customWidth="1"/>
    <col min="288" max="288" width="8.140625" style="131" customWidth="1"/>
    <col min="289" max="289" width="7.85546875" style="131" customWidth="1"/>
    <col min="290" max="290" width="4.85546875" style="131" customWidth="1"/>
    <col min="291" max="291" width="4.5703125" style="131" customWidth="1"/>
    <col min="292" max="292" width="7.42578125" style="131" customWidth="1"/>
    <col min="293" max="293" width="7.85546875" style="131" customWidth="1"/>
    <col min="294" max="306" width="9" style="131"/>
    <col min="307" max="307" width="8.28515625" style="131" customWidth="1"/>
    <col min="308" max="308" width="10.42578125" style="131" customWidth="1"/>
    <col min="309" max="505" width="9" style="131"/>
    <col min="506" max="506" width="5.42578125" style="131" customWidth="1"/>
    <col min="507" max="507" width="13" style="131" customWidth="1"/>
    <col min="508" max="508" width="42.42578125" style="131" customWidth="1"/>
    <col min="509" max="509" width="5" style="131" customWidth="1"/>
    <col min="510" max="510" width="6.7109375" style="131" customWidth="1"/>
    <col min="511" max="511" width="7.140625" style="131" customWidth="1"/>
    <col min="512" max="512" width="9.140625" style="131" customWidth="1"/>
    <col min="513" max="514" width="4.7109375" style="131" customWidth="1"/>
    <col min="515" max="515" width="6.42578125" style="131" customWidth="1"/>
    <col min="516" max="516" width="7.85546875" style="131" customWidth="1"/>
    <col min="517" max="518" width="4.7109375" style="131" customWidth="1"/>
    <col min="519" max="519" width="5.85546875" style="131" customWidth="1"/>
    <col min="520" max="520" width="7.140625" style="131" customWidth="1"/>
    <col min="521" max="522" width="4.7109375" style="131" customWidth="1"/>
    <col min="523" max="523" width="6.7109375" style="131" customWidth="1"/>
    <col min="524" max="524" width="6.5703125" style="131" customWidth="1"/>
    <col min="525" max="526" width="4.7109375" style="131" customWidth="1"/>
    <col min="527" max="527" width="6" style="131" customWidth="1"/>
    <col min="528" max="528" width="7" style="131" customWidth="1"/>
    <col min="529" max="529" width="5.5703125" style="131" customWidth="1"/>
    <col min="530" max="530" width="4.7109375" style="131" customWidth="1"/>
    <col min="531" max="531" width="7.140625" style="131" customWidth="1"/>
    <col min="532" max="532" width="7.85546875" style="131" customWidth="1"/>
    <col min="533" max="533" width="5.5703125" style="131" customWidth="1"/>
    <col min="534" max="534" width="13.140625" style="131" customWidth="1"/>
    <col min="535" max="535" width="36.7109375" style="131" customWidth="1"/>
    <col min="536" max="539" width="5.5703125" style="131" customWidth="1"/>
    <col min="540" max="540" width="3.85546875" style="131" customWidth="1"/>
    <col min="541" max="541" width="3.7109375" style="131" customWidth="1"/>
    <col min="542" max="543" width="7" style="131" customWidth="1"/>
    <col min="544" max="544" width="8.140625" style="131" customWidth="1"/>
    <col min="545" max="545" width="7.85546875" style="131" customWidth="1"/>
    <col min="546" max="546" width="4.85546875" style="131" customWidth="1"/>
    <col min="547" max="547" width="4.5703125" style="131" customWidth="1"/>
    <col min="548" max="548" width="7.42578125" style="131" customWidth="1"/>
    <col min="549" max="549" width="7.85546875" style="131" customWidth="1"/>
    <col min="550" max="562" width="9" style="131"/>
    <col min="563" max="563" width="8.28515625" style="131" customWidth="1"/>
    <col min="564" max="564" width="10.42578125" style="131" customWidth="1"/>
    <col min="565" max="761" width="9" style="131"/>
    <col min="762" max="762" width="5.42578125" style="131" customWidth="1"/>
    <col min="763" max="763" width="13" style="131" customWidth="1"/>
    <col min="764" max="764" width="42.42578125" style="131" customWidth="1"/>
    <col min="765" max="765" width="5" style="131" customWidth="1"/>
    <col min="766" max="766" width="6.7109375" style="131" customWidth="1"/>
    <col min="767" max="767" width="7.140625" style="131" customWidth="1"/>
    <col min="768" max="768" width="9.140625" style="131" customWidth="1"/>
    <col min="769" max="770" width="4.7109375" style="131" customWidth="1"/>
    <col min="771" max="771" width="6.42578125" style="131" customWidth="1"/>
    <col min="772" max="772" width="7.85546875" style="131" customWidth="1"/>
    <col min="773" max="774" width="4.7109375" style="131" customWidth="1"/>
    <col min="775" max="775" width="5.85546875" style="131" customWidth="1"/>
    <col min="776" max="776" width="7.140625" style="131" customWidth="1"/>
    <col min="777" max="778" width="4.7109375" style="131" customWidth="1"/>
    <col min="779" max="779" width="6.7109375" style="131" customWidth="1"/>
    <col min="780" max="780" width="6.5703125" style="131" customWidth="1"/>
    <col min="781" max="782" width="4.7109375" style="131" customWidth="1"/>
    <col min="783" max="783" width="6" style="131" customWidth="1"/>
    <col min="784" max="784" width="7" style="131" customWidth="1"/>
    <col min="785" max="785" width="5.5703125" style="131" customWidth="1"/>
    <col min="786" max="786" width="4.7109375" style="131" customWidth="1"/>
    <col min="787" max="787" width="7.140625" style="131" customWidth="1"/>
    <col min="788" max="788" width="7.85546875" style="131" customWidth="1"/>
    <col min="789" max="789" width="5.5703125" style="131" customWidth="1"/>
    <col min="790" max="790" width="13.140625" style="131" customWidth="1"/>
    <col min="791" max="791" width="36.7109375" style="131" customWidth="1"/>
    <col min="792" max="795" width="5.5703125" style="131" customWidth="1"/>
    <col min="796" max="796" width="3.85546875" style="131" customWidth="1"/>
    <col min="797" max="797" width="3.7109375" style="131" customWidth="1"/>
    <col min="798" max="799" width="7" style="131" customWidth="1"/>
    <col min="800" max="800" width="8.140625" style="131" customWidth="1"/>
    <col min="801" max="801" width="7.85546875" style="131" customWidth="1"/>
    <col min="802" max="802" width="4.85546875" style="131" customWidth="1"/>
    <col min="803" max="803" width="4.5703125" style="131" customWidth="1"/>
    <col min="804" max="804" width="7.42578125" style="131" customWidth="1"/>
    <col min="805" max="805" width="7.85546875" style="131" customWidth="1"/>
    <col min="806" max="818" width="9" style="131"/>
    <col min="819" max="819" width="8.28515625" style="131" customWidth="1"/>
    <col min="820" max="820" width="10.42578125" style="131" customWidth="1"/>
    <col min="821" max="1017" width="9" style="131"/>
    <col min="1018" max="1018" width="5.42578125" style="131" customWidth="1"/>
    <col min="1019" max="1019" width="13" style="131" customWidth="1"/>
    <col min="1020" max="1020" width="42.42578125" style="131" customWidth="1"/>
    <col min="1021" max="1021" width="5" style="131" customWidth="1"/>
    <col min="1022" max="1022" width="6.7109375" style="131" customWidth="1"/>
    <col min="1023" max="1023" width="7.140625" style="131" customWidth="1"/>
    <col min="1024" max="1024" width="9.140625" style="131" customWidth="1"/>
    <col min="1025" max="1026" width="4.7109375" style="131" customWidth="1"/>
    <col min="1027" max="1027" width="6.42578125" style="131" customWidth="1"/>
    <col min="1028" max="1028" width="7.85546875" style="131" customWidth="1"/>
    <col min="1029" max="1030" width="4.7109375" style="131" customWidth="1"/>
    <col min="1031" max="1031" width="5.85546875" style="131" customWidth="1"/>
    <col min="1032" max="1032" width="7.140625" style="131" customWidth="1"/>
    <col min="1033" max="1034" width="4.7109375" style="131" customWidth="1"/>
    <col min="1035" max="1035" width="6.7109375" style="131" customWidth="1"/>
    <col min="1036" max="1036" width="6.5703125" style="131" customWidth="1"/>
    <col min="1037" max="1038" width="4.7109375" style="131" customWidth="1"/>
    <col min="1039" max="1039" width="6" style="131" customWidth="1"/>
    <col min="1040" max="1040" width="7" style="131" customWidth="1"/>
    <col min="1041" max="1041" width="5.5703125" style="131" customWidth="1"/>
    <col min="1042" max="1042" width="4.7109375" style="131" customWidth="1"/>
    <col min="1043" max="1043" width="7.140625" style="131" customWidth="1"/>
    <col min="1044" max="1044" width="7.85546875" style="131" customWidth="1"/>
    <col min="1045" max="1045" width="5.5703125" style="131" customWidth="1"/>
    <col min="1046" max="1046" width="13.140625" style="131" customWidth="1"/>
    <col min="1047" max="1047" width="36.7109375" style="131" customWidth="1"/>
    <col min="1048" max="1051" width="5.5703125" style="131" customWidth="1"/>
    <col min="1052" max="1052" width="3.85546875" style="131" customWidth="1"/>
    <col min="1053" max="1053" width="3.7109375" style="131" customWidth="1"/>
    <col min="1054" max="1055" width="7" style="131" customWidth="1"/>
    <col min="1056" max="1056" width="8.140625" style="131" customWidth="1"/>
    <col min="1057" max="1057" width="7.85546875" style="131" customWidth="1"/>
    <col min="1058" max="1058" width="4.85546875" style="131" customWidth="1"/>
    <col min="1059" max="1059" width="4.5703125" style="131" customWidth="1"/>
    <col min="1060" max="1060" width="7.42578125" style="131" customWidth="1"/>
    <col min="1061" max="1061" width="7.85546875" style="131" customWidth="1"/>
    <col min="1062" max="1074" width="9" style="131"/>
    <col min="1075" max="1075" width="8.28515625" style="131" customWidth="1"/>
    <col min="1076" max="1076" width="10.42578125" style="131" customWidth="1"/>
    <col min="1077" max="1273" width="9" style="131"/>
    <col min="1274" max="1274" width="5.42578125" style="131" customWidth="1"/>
    <col min="1275" max="1275" width="13" style="131" customWidth="1"/>
    <col min="1276" max="1276" width="42.42578125" style="131" customWidth="1"/>
    <col min="1277" max="1277" width="5" style="131" customWidth="1"/>
    <col min="1278" max="1278" width="6.7109375" style="131" customWidth="1"/>
    <col min="1279" max="1279" width="7.140625" style="131" customWidth="1"/>
    <col min="1280" max="1280" width="9.140625" style="131" customWidth="1"/>
    <col min="1281" max="1282" width="4.7109375" style="131" customWidth="1"/>
    <col min="1283" max="1283" width="6.42578125" style="131" customWidth="1"/>
    <col min="1284" max="1284" width="7.85546875" style="131" customWidth="1"/>
    <col min="1285" max="1286" width="4.7109375" style="131" customWidth="1"/>
    <col min="1287" max="1287" width="5.85546875" style="131" customWidth="1"/>
    <col min="1288" max="1288" width="7.140625" style="131" customWidth="1"/>
    <col min="1289" max="1290" width="4.7109375" style="131" customWidth="1"/>
    <col min="1291" max="1291" width="6.7109375" style="131" customWidth="1"/>
    <col min="1292" max="1292" width="6.5703125" style="131" customWidth="1"/>
    <col min="1293" max="1294" width="4.7109375" style="131" customWidth="1"/>
    <col min="1295" max="1295" width="6" style="131" customWidth="1"/>
    <col min="1296" max="1296" width="7" style="131" customWidth="1"/>
    <col min="1297" max="1297" width="5.5703125" style="131" customWidth="1"/>
    <col min="1298" max="1298" width="4.7109375" style="131" customWidth="1"/>
    <col min="1299" max="1299" width="7.140625" style="131" customWidth="1"/>
    <col min="1300" max="1300" width="7.85546875" style="131" customWidth="1"/>
    <col min="1301" max="1301" width="5.5703125" style="131" customWidth="1"/>
    <col min="1302" max="1302" width="13.140625" style="131" customWidth="1"/>
    <col min="1303" max="1303" width="36.7109375" style="131" customWidth="1"/>
    <col min="1304" max="1307" width="5.5703125" style="131" customWidth="1"/>
    <col min="1308" max="1308" width="3.85546875" style="131" customWidth="1"/>
    <col min="1309" max="1309" width="3.7109375" style="131" customWidth="1"/>
    <col min="1310" max="1311" width="7" style="131" customWidth="1"/>
    <col min="1312" max="1312" width="8.140625" style="131" customWidth="1"/>
    <col min="1313" max="1313" width="7.85546875" style="131" customWidth="1"/>
    <col min="1314" max="1314" width="4.85546875" style="131" customWidth="1"/>
    <col min="1315" max="1315" width="4.5703125" style="131" customWidth="1"/>
    <col min="1316" max="1316" width="7.42578125" style="131" customWidth="1"/>
    <col min="1317" max="1317" width="7.85546875" style="131" customWidth="1"/>
    <col min="1318" max="1330" width="9" style="131"/>
    <col min="1331" max="1331" width="8.28515625" style="131" customWidth="1"/>
    <col min="1332" max="1332" width="10.42578125" style="131" customWidth="1"/>
    <col min="1333" max="1529" width="9" style="131"/>
    <col min="1530" max="1530" width="5.42578125" style="131" customWidth="1"/>
    <col min="1531" max="1531" width="13" style="131" customWidth="1"/>
    <col min="1532" max="1532" width="42.42578125" style="131" customWidth="1"/>
    <col min="1533" max="1533" width="5" style="131" customWidth="1"/>
    <col min="1534" max="1534" width="6.7109375" style="131" customWidth="1"/>
    <col min="1535" max="1535" width="7.140625" style="131" customWidth="1"/>
    <col min="1536" max="1536" width="9.140625" style="131" customWidth="1"/>
    <col min="1537" max="1538" width="4.7109375" style="131" customWidth="1"/>
    <col min="1539" max="1539" width="6.42578125" style="131" customWidth="1"/>
    <col min="1540" max="1540" width="7.85546875" style="131" customWidth="1"/>
    <col min="1541" max="1542" width="4.7109375" style="131" customWidth="1"/>
    <col min="1543" max="1543" width="5.85546875" style="131" customWidth="1"/>
    <col min="1544" max="1544" width="7.140625" style="131" customWidth="1"/>
    <col min="1545" max="1546" width="4.7109375" style="131" customWidth="1"/>
    <col min="1547" max="1547" width="6.7109375" style="131" customWidth="1"/>
    <col min="1548" max="1548" width="6.5703125" style="131" customWidth="1"/>
    <col min="1549" max="1550" width="4.7109375" style="131" customWidth="1"/>
    <col min="1551" max="1551" width="6" style="131" customWidth="1"/>
    <col min="1552" max="1552" width="7" style="131" customWidth="1"/>
    <col min="1553" max="1553" width="5.5703125" style="131" customWidth="1"/>
    <col min="1554" max="1554" width="4.7109375" style="131" customWidth="1"/>
    <col min="1555" max="1555" width="7.140625" style="131" customWidth="1"/>
    <col min="1556" max="1556" width="7.85546875" style="131" customWidth="1"/>
    <col min="1557" max="1557" width="5.5703125" style="131" customWidth="1"/>
    <col min="1558" max="1558" width="13.140625" style="131" customWidth="1"/>
    <col min="1559" max="1559" width="36.7109375" style="131" customWidth="1"/>
    <col min="1560" max="1563" width="5.5703125" style="131" customWidth="1"/>
    <col min="1564" max="1564" width="3.85546875" style="131" customWidth="1"/>
    <col min="1565" max="1565" width="3.7109375" style="131" customWidth="1"/>
    <col min="1566" max="1567" width="7" style="131" customWidth="1"/>
    <col min="1568" max="1568" width="8.140625" style="131" customWidth="1"/>
    <col min="1569" max="1569" width="7.85546875" style="131" customWidth="1"/>
    <col min="1570" max="1570" width="4.85546875" style="131" customWidth="1"/>
    <col min="1571" max="1571" width="4.5703125" style="131" customWidth="1"/>
    <col min="1572" max="1572" width="7.42578125" style="131" customWidth="1"/>
    <col min="1573" max="1573" width="7.85546875" style="131" customWidth="1"/>
    <col min="1574" max="1586" width="9" style="131"/>
    <col min="1587" max="1587" width="8.28515625" style="131" customWidth="1"/>
    <col min="1588" max="1588" width="10.42578125" style="131" customWidth="1"/>
    <col min="1589" max="1785" width="9" style="131"/>
    <col min="1786" max="1786" width="5.42578125" style="131" customWidth="1"/>
    <col min="1787" max="1787" width="13" style="131" customWidth="1"/>
    <col min="1788" max="1788" width="42.42578125" style="131" customWidth="1"/>
    <col min="1789" max="1789" width="5" style="131" customWidth="1"/>
    <col min="1790" max="1790" width="6.7109375" style="131" customWidth="1"/>
    <col min="1791" max="1791" width="7.140625" style="131" customWidth="1"/>
    <col min="1792" max="1792" width="9.140625" style="131" customWidth="1"/>
    <col min="1793" max="1794" width="4.7109375" style="131" customWidth="1"/>
    <col min="1795" max="1795" width="6.42578125" style="131" customWidth="1"/>
    <col min="1796" max="1796" width="7.85546875" style="131" customWidth="1"/>
    <col min="1797" max="1798" width="4.7109375" style="131" customWidth="1"/>
    <col min="1799" max="1799" width="5.85546875" style="131" customWidth="1"/>
    <col min="1800" max="1800" width="7.140625" style="131" customWidth="1"/>
    <col min="1801" max="1802" width="4.7109375" style="131" customWidth="1"/>
    <col min="1803" max="1803" width="6.7109375" style="131" customWidth="1"/>
    <col min="1804" max="1804" width="6.5703125" style="131" customWidth="1"/>
    <col min="1805" max="1806" width="4.7109375" style="131" customWidth="1"/>
    <col min="1807" max="1807" width="6" style="131" customWidth="1"/>
    <col min="1808" max="1808" width="7" style="131" customWidth="1"/>
    <col min="1809" max="1809" width="5.5703125" style="131" customWidth="1"/>
    <col min="1810" max="1810" width="4.7109375" style="131" customWidth="1"/>
    <col min="1811" max="1811" width="7.140625" style="131" customWidth="1"/>
    <col min="1812" max="1812" width="7.85546875" style="131" customWidth="1"/>
    <col min="1813" max="1813" width="5.5703125" style="131" customWidth="1"/>
    <col min="1814" max="1814" width="13.140625" style="131" customWidth="1"/>
    <col min="1815" max="1815" width="36.7109375" style="131" customWidth="1"/>
    <col min="1816" max="1819" width="5.5703125" style="131" customWidth="1"/>
    <col min="1820" max="1820" width="3.85546875" style="131" customWidth="1"/>
    <col min="1821" max="1821" width="3.7109375" style="131" customWidth="1"/>
    <col min="1822" max="1823" width="7" style="131" customWidth="1"/>
    <col min="1824" max="1824" width="8.140625" style="131" customWidth="1"/>
    <col min="1825" max="1825" width="7.85546875" style="131" customWidth="1"/>
    <col min="1826" max="1826" width="4.85546875" style="131" customWidth="1"/>
    <col min="1827" max="1827" width="4.5703125" style="131" customWidth="1"/>
    <col min="1828" max="1828" width="7.42578125" style="131" customWidth="1"/>
    <col min="1829" max="1829" width="7.85546875" style="131" customWidth="1"/>
    <col min="1830" max="1842" width="9" style="131"/>
    <col min="1843" max="1843" width="8.28515625" style="131" customWidth="1"/>
    <col min="1844" max="1844" width="10.42578125" style="131" customWidth="1"/>
    <col min="1845" max="2041" width="9" style="131"/>
    <col min="2042" max="2042" width="5.42578125" style="131" customWidth="1"/>
    <col min="2043" max="2043" width="13" style="131" customWidth="1"/>
    <col min="2044" max="2044" width="42.42578125" style="131" customWidth="1"/>
    <col min="2045" max="2045" width="5" style="131" customWidth="1"/>
    <col min="2046" max="2046" width="6.7109375" style="131" customWidth="1"/>
    <col min="2047" max="2047" width="7.140625" style="131" customWidth="1"/>
    <col min="2048" max="2048" width="9.140625" style="131" customWidth="1"/>
    <col min="2049" max="2050" width="4.7109375" style="131" customWidth="1"/>
    <col min="2051" max="2051" width="6.42578125" style="131" customWidth="1"/>
    <col min="2052" max="2052" width="7.85546875" style="131" customWidth="1"/>
    <col min="2053" max="2054" width="4.7109375" style="131" customWidth="1"/>
    <col min="2055" max="2055" width="5.85546875" style="131" customWidth="1"/>
    <col min="2056" max="2056" width="7.140625" style="131" customWidth="1"/>
    <col min="2057" max="2058" width="4.7109375" style="131" customWidth="1"/>
    <col min="2059" max="2059" width="6.7109375" style="131" customWidth="1"/>
    <col min="2060" max="2060" width="6.5703125" style="131" customWidth="1"/>
    <col min="2061" max="2062" width="4.7109375" style="131" customWidth="1"/>
    <col min="2063" max="2063" width="6" style="131" customWidth="1"/>
    <col min="2064" max="2064" width="7" style="131" customWidth="1"/>
    <col min="2065" max="2065" width="5.5703125" style="131" customWidth="1"/>
    <col min="2066" max="2066" width="4.7109375" style="131" customWidth="1"/>
    <col min="2067" max="2067" width="7.140625" style="131" customWidth="1"/>
    <col min="2068" max="2068" width="7.85546875" style="131" customWidth="1"/>
    <col min="2069" max="2069" width="5.5703125" style="131" customWidth="1"/>
    <col min="2070" max="2070" width="13.140625" style="131" customWidth="1"/>
    <col min="2071" max="2071" width="36.7109375" style="131" customWidth="1"/>
    <col min="2072" max="2075" width="5.5703125" style="131" customWidth="1"/>
    <col min="2076" max="2076" width="3.85546875" style="131" customWidth="1"/>
    <col min="2077" max="2077" width="3.7109375" style="131" customWidth="1"/>
    <col min="2078" max="2079" width="7" style="131" customWidth="1"/>
    <col min="2080" max="2080" width="8.140625" style="131" customWidth="1"/>
    <col min="2081" max="2081" width="7.85546875" style="131" customWidth="1"/>
    <col min="2082" max="2082" width="4.85546875" style="131" customWidth="1"/>
    <col min="2083" max="2083" width="4.5703125" style="131" customWidth="1"/>
    <col min="2084" max="2084" width="7.42578125" style="131" customWidth="1"/>
    <col min="2085" max="2085" width="7.85546875" style="131" customWidth="1"/>
    <col min="2086" max="2098" width="9" style="131"/>
    <col min="2099" max="2099" width="8.28515625" style="131" customWidth="1"/>
    <col min="2100" max="2100" width="10.42578125" style="131" customWidth="1"/>
    <col min="2101" max="2297" width="9" style="131"/>
    <col min="2298" max="2298" width="5.42578125" style="131" customWidth="1"/>
    <col min="2299" max="2299" width="13" style="131" customWidth="1"/>
    <col min="2300" max="2300" width="42.42578125" style="131" customWidth="1"/>
    <col min="2301" max="2301" width="5" style="131" customWidth="1"/>
    <col min="2302" max="2302" width="6.7109375" style="131" customWidth="1"/>
    <col min="2303" max="2303" width="7.140625" style="131" customWidth="1"/>
    <col min="2304" max="2304" width="9.140625" style="131" customWidth="1"/>
    <col min="2305" max="2306" width="4.7109375" style="131" customWidth="1"/>
    <col min="2307" max="2307" width="6.42578125" style="131" customWidth="1"/>
    <col min="2308" max="2308" width="7.85546875" style="131" customWidth="1"/>
    <col min="2309" max="2310" width="4.7109375" style="131" customWidth="1"/>
    <col min="2311" max="2311" width="5.85546875" style="131" customWidth="1"/>
    <col min="2312" max="2312" width="7.140625" style="131" customWidth="1"/>
    <col min="2313" max="2314" width="4.7109375" style="131" customWidth="1"/>
    <col min="2315" max="2315" width="6.7109375" style="131" customWidth="1"/>
    <col min="2316" max="2316" width="6.5703125" style="131" customWidth="1"/>
    <col min="2317" max="2318" width="4.7109375" style="131" customWidth="1"/>
    <col min="2319" max="2319" width="6" style="131" customWidth="1"/>
    <col min="2320" max="2320" width="7" style="131" customWidth="1"/>
    <col min="2321" max="2321" width="5.5703125" style="131" customWidth="1"/>
    <col min="2322" max="2322" width="4.7109375" style="131" customWidth="1"/>
    <col min="2323" max="2323" width="7.140625" style="131" customWidth="1"/>
    <col min="2324" max="2324" width="7.85546875" style="131" customWidth="1"/>
    <col min="2325" max="2325" width="5.5703125" style="131" customWidth="1"/>
    <col min="2326" max="2326" width="13.140625" style="131" customWidth="1"/>
    <col min="2327" max="2327" width="36.7109375" style="131" customWidth="1"/>
    <col min="2328" max="2331" width="5.5703125" style="131" customWidth="1"/>
    <col min="2332" max="2332" width="3.85546875" style="131" customWidth="1"/>
    <col min="2333" max="2333" width="3.7109375" style="131" customWidth="1"/>
    <col min="2334" max="2335" width="7" style="131" customWidth="1"/>
    <col min="2336" max="2336" width="8.140625" style="131" customWidth="1"/>
    <col min="2337" max="2337" width="7.85546875" style="131" customWidth="1"/>
    <col min="2338" max="2338" width="4.85546875" style="131" customWidth="1"/>
    <col min="2339" max="2339" width="4.5703125" style="131" customWidth="1"/>
    <col min="2340" max="2340" width="7.42578125" style="131" customWidth="1"/>
    <col min="2341" max="2341" width="7.85546875" style="131" customWidth="1"/>
    <col min="2342" max="2354" width="9" style="131"/>
    <col min="2355" max="2355" width="8.28515625" style="131" customWidth="1"/>
    <col min="2356" max="2356" width="10.42578125" style="131" customWidth="1"/>
    <col min="2357" max="2553" width="9" style="131"/>
    <col min="2554" max="2554" width="5.42578125" style="131" customWidth="1"/>
    <col min="2555" max="2555" width="13" style="131" customWidth="1"/>
    <col min="2556" max="2556" width="42.42578125" style="131" customWidth="1"/>
    <col min="2557" max="2557" width="5" style="131" customWidth="1"/>
    <col min="2558" max="2558" width="6.7109375" style="131" customWidth="1"/>
    <col min="2559" max="2559" width="7.140625" style="131" customWidth="1"/>
    <col min="2560" max="2560" width="9.140625" style="131" customWidth="1"/>
    <col min="2561" max="2562" width="4.7109375" style="131" customWidth="1"/>
    <col min="2563" max="2563" width="6.42578125" style="131" customWidth="1"/>
    <col min="2564" max="2564" width="7.85546875" style="131" customWidth="1"/>
    <col min="2565" max="2566" width="4.7109375" style="131" customWidth="1"/>
    <col min="2567" max="2567" width="5.85546875" style="131" customWidth="1"/>
    <col min="2568" max="2568" width="7.140625" style="131" customWidth="1"/>
    <col min="2569" max="2570" width="4.7109375" style="131" customWidth="1"/>
    <col min="2571" max="2571" width="6.7109375" style="131" customWidth="1"/>
    <col min="2572" max="2572" width="6.5703125" style="131" customWidth="1"/>
    <col min="2573" max="2574" width="4.7109375" style="131" customWidth="1"/>
    <col min="2575" max="2575" width="6" style="131" customWidth="1"/>
    <col min="2576" max="2576" width="7" style="131" customWidth="1"/>
    <col min="2577" max="2577" width="5.5703125" style="131" customWidth="1"/>
    <col min="2578" max="2578" width="4.7109375" style="131" customWidth="1"/>
    <col min="2579" max="2579" width="7.140625" style="131" customWidth="1"/>
    <col min="2580" max="2580" width="7.85546875" style="131" customWidth="1"/>
    <col min="2581" max="2581" width="5.5703125" style="131" customWidth="1"/>
    <col min="2582" max="2582" width="13.140625" style="131" customWidth="1"/>
    <col min="2583" max="2583" width="36.7109375" style="131" customWidth="1"/>
    <col min="2584" max="2587" width="5.5703125" style="131" customWidth="1"/>
    <col min="2588" max="2588" width="3.85546875" style="131" customWidth="1"/>
    <col min="2589" max="2589" width="3.7109375" style="131" customWidth="1"/>
    <col min="2590" max="2591" width="7" style="131" customWidth="1"/>
    <col min="2592" max="2592" width="8.140625" style="131" customWidth="1"/>
    <col min="2593" max="2593" width="7.85546875" style="131" customWidth="1"/>
    <col min="2594" max="2594" width="4.85546875" style="131" customWidth="1"/>
    <col min="2595" max="2595" width="4.5703125" style="131" customWidth="1"/>
    <col min="2596" max="2596" width="7.42578125" style="131" customWidth="1"/>
    <col min="2597" max="2597" width="7.85546875" style="131" customWidth="1"/>
    <col min="2598" max="2610" width="9" style="131"/>
    <col min="2611" max="2611" width="8.28515625" style="131" customWidth="1"/>
    <col min="2612" max="2612" width="10.42578125" style="131" customWidth="1"/>
    <col min="2613" max="2809" width="9" style="131"/>
    <col min="2810" max="2810" width="5.42578125" style="131" customWidth="1"/>
    <col min="2811" max="2811" width="13" style="131" customWidth="1"/>
    <col min="2812" max="2812" width="42.42578125" style="131" customWidth="1"/>
    <col min="2813" max="2813" width="5" style="131" customWidth="1"/>
    <col min="2814" max="2814" width="6.7109375" style="131" customWidth="1"/>
    <col min="2815" max="2815" width="7.140625" style="131" customWidth="1"/>
    <col min="2816" max="2816" width="9.140625" style="131" customWidth="1"/>
    <col min="2817" max="2818" width="4.7109375" style="131" customWidth="1"/>
    <col min="2819" max="2819" width="6.42578125" style="131" customWidth="1"/>
    <col min="2820" max="2820" width="7.85546875" style="131" customWidth="1"/>
    <col min="2821" max="2822" width="4.7109375" style="131" customWidth="1"/>
    <col min="2823" max="2823" width="5.85546875" style="131" customWidth="1"/>
    <col min="2824" max="2824" width="7.140625" style="131" customWidth="1"/>
    <col min="2825" max="2826" width="4.7109375" style="131" customWidth="1"/>
    <col min="2827" max="2827" width="6.7109375" style="131" customWidth="1"/>
    <col min="2828" max="2828" width="6.5703125" style="131" customWidth="1"/>
    <col min="2829" max="2830" width="4.7109375" style="131" customWidth="1"/>
    <col min="2831" max="2831" width="6" style="131" customWidth="1"/>
    <col min="2832" max="2832" width="7" style="131" customWidth="1"/>
    <col min="2833" max="2833" width="5.5703125" style="131" customWidth="1"/>
    <col min="2834" max="2834" width="4.7109375" style="131" customWidth="1"/>
    <col min="2835" max="2835" width="7.140625" style="131" customWidth="1"/>
    <col min="2836" max="2836" width="7.85546875" style="131" customWidth="1"/>
    <col min="2837" max="2837" width="5.5703125" style="131" customWidth="1"/>
    <col min="2838" max="2838" width="13.140625" style="131" customWidth="1"/>
    <col min="2839" max="2839" width="36.7109375" style="131" customWidth="1"/>
    <col min="2840" max="2843" width="5.5703125" style="131" customWidth="1"/>
    <col min="2844" max="2844" width="3.85546875" style="131" customWidth="1"/>
    <col min="2845" max="2845" width="3.7109375" style="131" customWidth="1"/>
    <col min="2846" max="2847" width="7" style="131" customWidth="1"/>
    <col min="2848" max="2848" width="8.140625" style="131" customWidth="1"/>
    <col min="2849" max="2849" width="7.85546875" style="131" customWidth="1"/>
    <col min="2850" max="2850" width="4.85546875" style="131" customWidth="1"/>
    <col min="2851" max="2851" width="4.5703125" style="131" customWidth="1"/>
    <col min="2852" max="2852" width="7.42578125" style="131" customWidth="1"/>
    <col min="2853" max="2853" width="7.85546875" style="131" customWidth="1"/>
    <col min="2854" max="2866" width="9" style="131"/>
    <col min="2867" max="2867" width="8.28515625" style="131" customWidth="1"/>
    <col min="2868" max="2868" width="10.42578125" style="131" customWidth="1"/>
    <col min="2869" max="3065" width="9" style="131"/>
    <col min="3066" max="3066" width="5.42578125" style="131" customWidth="1"/>
    <col min="3067" max="3067" width="13" style="131" customWidth="1"/>
    <col min="3068" max="3068" width="42.42578125" style="131" customWidth="1"/>
    <col min="3069" max="3069" width="5" style="131" customWidth="1"/>
    <col min="3070" max="3070" width="6.7109375" style="131" customWidth="1"/>
    <col min="3071" max="3071" width="7.140625" style="131" customWidth="1"/>
    <col min="3072" max="3072" width="9.140625" style="131" customWidth="1"/>
    <col min="3073" max="3074" width="4.7109375" style="131" customWidth="1"/>
    <col min="3075" max="3075" width="6.42578125" style="131" customWidth="1"/>
    <col min="3076" max="3076" width="7.85546875" style="131" customWidth="1"/>
    <col min="3077" max="3078" width="4.7109375" style="131" customWidth="1"/>
    <col min="3079" max="3079" width="5.85546875" style="131" customWidth="1"/>
    <col min="3080" max="3080" width="7.140625" style="131" customWidth="1"/>
    <col min="3081" max="3082" width="4.7109375" style="131" customWidth="1"/>
    <col min="3083" max="3083" width="6.7109375" style="131" customWidth="1"/>
    <col min="3084" max="3084" width="6.5703125" style="131" customWidth="1"/>
    <col min="3085" max="3086" width="4.7109375" style="131" customWidth="1"/>
    <col min="3087" max="3087" width="6" style="131" customWidth="1"/>
    <col min="3088" max="3088" width="7" style="131" customWidth="1"/>
    <col min="3089" max="3089" width="5.5703125" style="131" customWidth="1"/>
    <col min="3090" max="3090" width="4.7109375" style="131" customWidth="1"/>
    <col min="3091" max="3091" width="7.140625" style="131" customWidth="1"/>
    <col min="3092" max="3092" width="7.85546875" style="131" customWidth="1"/>
    <col min="3093" max="3093" width="5.5703125" style="131" customWidth="1"/>
    <col min="3094" max="3094" width="13.140625" style="131" customWidth="1"/>
    <col min="3095" max="3095" width="36.7109375" style="131" customWidth="1"/>
    <col min="3096" max="3099" width="5.5703125" style="131" customWidth="1"/>
    <col min="3100" max="3100" width="3.85546875" style="131" customWidth="1"/>
    <col min="3101" max="3101" width="3.7109375" style="131" customWidth="1"/>
    <col min="3102" max="3103" width="7" style="131" customWidth="1"/>
    <col min="3104" max="3104" width="8.140625" style="131" customWidth="1"/>
    <col min="3105" max="3105" width="7.85546875" style="131" customWidth="1"/>
    <col min="3106" max="3106" width="4.85546875" style="131" customWidth="1"/>
    <col min="3107" max="3107" width="4.5703125" style="131" customWidth="1"/>
    <col min="3108" max="3108" width="7.42578125" style="131" customWidth="1"/>
    <col min="3109" max="3109" width="7.85546875" style="131" customWidth="1"/>
    <col min="3110" max="3122" width="9" style="131"/>
    <col min="3123" max="3123" width="8.28515625" style="131" customWidth="1"/>
    <col min="3124" max="3124" width="10.42578125" style="131" customWidth="1"/>
    <col min="3125" max="3321" width="9" style="131"/>
    <col min="3322" max="3322" width="5.42578125" style="131" customWidth="1"/>
    <col min="3323" max="3323" width="13" style="131" customWidth="1"/>
    <col min="3324" max="3324" width="42.42578125" style="131" customWidth="1"/>
    <col min="3325" max="3325" width="5" style="131" customWidth="1"/>
    <col min="3326" max="3326" width="6.7109375" style="131" customWidth="1"/>
    <col min="3327" max="3327" width="7.140625" style="131" customWidth="1"/>
    <col min="3328" max="3328" width="9.140625" style="131" customWidth="1"/>
    <col min="3329" max="3330" width="4.7109375" style="131" customWidth="1"/>
    <col min="3331" max="3331" width="6.42578125" style="131" customWidth="1"/>
    <col min="3332" max="3332" width="7.85546875" style="131" customWidth="1"/>
    <col min="3333" max="3334" width="4.7109375" style="131" customWidth="1"/>
    <col min="3335" max="3335" width="5.85546875" style="131" customWidth="1"/>
    <col min="3336" max="3336" width="7.140625" style="131" customWidth="1"/>
    <col min="3337" max="3338" width="4.7109375" style="131" customWidth="1"/>
    <col min="3339" max="3339" width="6.7109375" style="131" customWidth="1"/>
    <col min="3340" max="3340" width="6.5703125" style="131" customWidth="1"/>
    <col min="3341" max="3342" width="4.7109375" style="131" customWidth="1"/>
    <col min="3343" max="3343" width="6" style="131" customWidth="1"/>
    <col min="3344" max="3344" width="7" style="131" customWidth="1"/>
    <col min="3345" max="3345" width="5.5703125" style="131" customWidth="1"/>
    <col min="3346" max="3346" width="4.7109375" style="131" customWidth="1"/>
    <col min="3347" max="3347" width="7.140625" style="131" customWidth="1"/>
    <col min="3348" max="3348" width="7.85546875" style="131" customWidth="1"/>
    <col min="3349" max="3349" width="5.5703125" style="131" customWidth="1"/>
    <col min="3350" max="3350" width="13.140625" style="131" customWidth="1"/>
    <col min="3351" max="3351" width="36.7109375" style="131" customWidth="1"/>
    <col min="3352" max="3355" width="5.5703125" style="131" customWidth="1"/>
    <col min="3356" max="3356" width="3.85546875" style="131" customWidth="1"/>
    <col min="3357" max="3357" width="3.7109375" style="131" customWidth="1"/>
    <col min="3358" max="3359" width="7" style="131" customWidth="1"/>
    <col min="3360" max="3360" width="8.140625" style="131" customWidth="1"/>
    <col min="3361" max="3361" width="7.85546875" style="131" customWidth="1"/>
    <col min="3362" max="3362" width="4.85546875" style="131" customWidth="1"/>
    <col min="3363" max="3363" width="4.5703125" style="131" customWidth="1"/>
    <col min="3364" max="3364" width="7.42578125" style="131" customWidth="1"/>
    <col min="3365" max="3365" width="7.85546875" style="131" customWidth="1"/>
    <col min="3366" max="3378" width="9" style="131"/>
    <col min="3379" max="3379" width="8.28515625" style="131" customWidth="1"/>
    <col min="3380" max="3380" width="10.42578125" style="131" customWidth="1"/>
    <col min="3381" max="3577" width="9" style="131"/>
    <col min="3578" max="3578" width="5.42578125" style="131" customWidth="1"/>
    <col min="3579" max="3579" width="13" style="131" customWidth="1"/>
    <col min="3580" max="3580" width="42.42578125" style="131" customWidth="1"/>
    <col min="3581" max="3581" width="5" style="131" customWidth="1"/>
    <col min="3582" max="3582" width="6.7109375" style="131" customWidth="1"/>
    <col min="3583" max="3583" width="7.140625" style="131" customWidth="1"/>
    <col min="3584" max="3584" width="9.140625" style="131" customWidth="1"/>
    <col min="3585" max="3586" width="4.7109375" style="131" customWidth="1"/>
    <col min="3587" max="3587" width="6.42578125" style="131" customWidth="1"/>
    <col min="3588" max="3588" width="7.85546875" style="131" customWidth="1"/>
    <col min="3589" max="3590" width="4.7109375" style="131" customWidth="1"/>
    <col min="3591" max="3591" width="5.85546875" style="131" customWidth="1"/>
    <col min="3592" max="3592" width="7.140625" style="131" customWidth="1"/>
    <col min="3593" max="3594" width="4.7109375" style="131" customWidth="1"/>
    <col min="3595" max="3595" width="6.7109375" style="131" customWidth="1"/>
    <col min="3596" max="3596" width="6.5703125" style="131" customWidth="1"/>
    <col min="3597" max="3598" width="4.7109375" style="131" customWidth="1"/>
    <col min="3599" max="3599" width="6" style="131" customWidth="1"/>
    <col min="3600" max="3600" width="7" style="131" customWidth="1"/>
    <col min="3601" max="3601" width="5.5703125" style="131" customWidth="1"/>
    <col min="3602" max="3602" width="4.7109375" style="131" customWidth="1"/>
    <col min="3603" max="3603" width="7.140625" style="131" customWidth="1"/>
    <col min="3604" max="3604" width="7.85546875" style="131" customWidth="1"/>
    <col min="3605" max="3605" width="5.5703125" style="131" customWidth="1"/>
    <col min="3606" max="3606" width="13.140625" style="131" customWidth="1"/>
    <col min="3607" max="3607" width="36.7109375" style="131" customWidth="1"/>
    <col min="3608" max="3611" width="5.5703125" style="131" customWidth="1"/>
    <col min="3612" max="3612" width="3.85546875" style="131" customWidth="1"/>
    <col min="3613" max="3613" width="3.7109375" style="131" customWidth="1"/>
    <col min="3614" max="3615" width="7" style="131" customWidth="1"/>
    <col min="3616" max="3616" width="8.140625" style="131" customWidth="1"/>
    <col min="3617" max="3617" width="7.85546875" style="131" customWidth="1"/>
    <col min="3618" max="3618" width="4.85546875" style="131" customWidth="1"/>
    <col min="3619" max="3619" width="4.5703125" style="131" customWidth="1"/>
    <col min="3620" max="3620" width="7.42578125" style="131" customWidth="1"/>
    <col min="3621" max="3621" width="7.85546875" style="131" customWidth="1"/>
    <col min="3622" max="3634" width="9" style="131"/>
    <col min="3635" max="3635" width="8.28515625" style="131" customWidth="1"/>
    <col min="3636" max="3636" width="10.42578125" style="131" customWidth="1"/>
    <col min="3637" max="3833" width="9" style="131"/>
    <col min="3834" max="3834" width="5.42578125" style="131" customWidth="1"/>
    <col min="3835" max="3835" width="13" style="131" customWidth="1"/>
    <col min="3836" max="3836" width="42.42578125" style="131" customWidth="1"/>
    <col min="3837" max="3837" width="5" style="131" customWidth="1"/>
    <col min="3838" max="3838" width="6.7109375" style="131" customWidth="1"/>
    <col min="3839" max="3839" width="7.140625" style="131" customWidth="1"/>
    <col min="3840" max="3840" width="9.140625" style="131" customWidth="1"/>
    <col min="3841" max="3842" width="4.7109375" style="131" customWidth="1"/>
    <col min="3843" max="3843" width="6.42578125" style="131" customWidth="1"/>
    <col min="3844" max="3844" width="7.85546875" style="131" customWidth="1"/>
    <col min="3845" max="3846" width="4.7109375" style="131" customWidth="1"/>
    <col min="3847" max="3847" width="5.85546875" style="131" customWidth="1"/>
    <col min="3848" max="3848" width="7.140625" style="131" customWidth="1"/>
    <col min="3849" max="3850" width="4.7109375" style="131" customWidth="1"/>
    <col min="3851" max="3851" width="6.7109375" style="131" customWidth="1"/>
    <col min="3852" max="3852" width="6.5703125" style="131" customWidth="1"/>
    <col min="3853" max="3854" width="4.7109375" style="131" customWidth="1"/>
    <col min="3855" max="3855" width="6" style="131" customWidth="1"/>
    <col min="3856" max="3856" width="7" style="131" customWidth="1"/>
    <col min="3857" max="3857" width="5.5703125" style="131" customWidth="1"/>
    <col min="3858" max="3858" width="4.7109375" style="131" customWidth="1"/>
    <col min="3859" max="3859" width="7.140625" style="131" customWidth="1"/>
    <col min="3860" max="3860" width="7.85546875" style="131" customWidth="1"/>
    <col min="3861" max="3861" width="5.5703125" style="131" customWidth="1"/>
    <col min="3862" max="3862" width="13.140625" style="131" customWidth="1"/>
    <col min="3863" max="3863" width="36.7109375" style="131" customWidth="1"/>
    <col min="3864" max="3867" width="5.5703125" style="131" customWidth="1"/>
    <col min="3868" max="3868" width="3.85546875" style="131" customWidth="1"/>
    <col min="3869" max="3869" width="3.7109375" style="131" customWidth="1"/>
    <col min="3870" max="3871" width="7" style="131" customWidth="1"/>
    <col min="3872" max="3872" width="8.140625" style="131" customWidth="1"/>
    <col min="3873" max="3873" width="7.85546875" style="131" customWidth="1"/>
    <col min="3874" max="3874" width="4.85546875" style="131" customWidth="1"/>
    <col min="3875" max="3875" width="4.5703125" style="131" customWidth="1"/>
    <col min="3876" max="3876" width="7.42578125" style="131" customWidth="1"/>
    <col min="3877" max="3877" width="7.85546875" style="131" customWidth="1"/>
    <col min="3878" max="3890" width="9" style="131"/>
    <col min="3891" max="3891" width="8.28515625" style="131" customWidth="1"/>
    <col min="3892" max="3892" width="10.42578125" style="131" customWidth="1"/>
    <col min="3893" max="4089" width="9" style="131"/>
    <col min="4090" max="4090" width="5.42578125" style="131" customWidth="1"/>
    <col min="4091" max="4091" width="13" style="131" customWidth="1"/>
    <col min="4092" max="4092" width="42.42578125" style="131" customWidth="1"/>
    <col min="4093" max="4093" width="5" style="131" customWidth="1"/>
    <col min="4094" max="4094" width="6.7109375" style="131" customWidth="1"/>
    <col min="4095" max="4095" width="7.140625" style="131" customWidth="1"/>
    <col min="4096" max="4096" width="9.140625" style="131" customWidth="1"/>
    <col min="4097" max="4098" width="4.7109375" style="131" customWidth="1"/>
    <col min="4099" max="4099" width="6.42578125" style="131" customWidth="1"/>
    <col min="4100" max="4100" width="7.85546875" style="131" customWidth="1"/>
    <col min="4101" max="4102" width="4.7109375" style="131" customWidth="1"/>
    <col min="4103" max="4103" width="5.85546875" style="131" customWidth="1"/>
    <col min="4104" max="4104" width="7.140625" style="131" customWidth="1"/>
    <col min="4105" max="4106" width="4.7109375" style="131" customWidth="1"/>
    <col min="4107" max="4107" width="6.7109375" style="131" customWidth="1"/>
    <col min="4108" max="4108" width="6.5703125" style="131" customWidth="1"/>
    <col min="4109" max="4110" width="4.7109375" style="131" customWidth="1"/>
    <col min="4111" max="4111" width="6" style="131" customWidth="1"/>
    <col min="4112" max="4112" width="7" style="131" customWidth="1"/>
    <col min="4113" max="4113" width="5.5703125" style="131" customWidth="1"/>
    <col min="4114" max="4114" width="4.7109375" style="131" customWidth="1"/>
    <col min="4115" max="4115" width="7.140625" style="131" customWidth="1"/>
    <col min="4116" max="4116" width="7.85546875" style="131" customWidth="1"/>
    <col min="4117" max="4117" width="5.5703125" style="131" customWidth="1"/>
    <col min="4118" max="4118" width="13.140625" style="131" customWidth="1"/>
    <col min="4119" max="4119" width="36.7109375" style="131" customWidth="1"/>
    <col min="4120" max="4123" width="5.5703125" style="131" customWidth="1"/>
    <col min="4124" max="4124" width="3.85546875" style="131" customWidth="1"/>
    <col min="4125" max="4125" width="3.7109375" style="131" customWidth="1"/>
    <col min="4126" max="4127" width="7" style="131" customWidth="1"/>
    <col min="4128" max="4128" width="8.140625" style="131" customWidth="1"/>
    <col min="4129" max="4129" width="7.85546875" style="131" customWidth="1"/>
    <col min="4130" max="4130" width="4.85546875" style="131" customWidth="1"/>
    <col min="4131" max="4131" width="4.5703125" style="131" customWidth="1"/>
    <col min="4132" max="4132" width="7.42578125" style="131" customWidth="1"/>
    <col min="4133" max="4133" width="7.85546875" style="131" customWidth="1"/>
    <col min="4134" max="4146" width="9" style="131"/>
    <col min="4147" max="4147" width="8.28515625" style="131" customWidth="1"/>
    <col min="4148" max="4148" width="10.42578125" style="131" customWidth="1"/>
    <col min="4149" max="4345" width="9" style="131"/>
    <col min="4346" max="4346" width="5.42578125" style="131" customWidth="1"/>
    <col min="4347" max="4347" width="13" style="131" customWidth="1"/>
    <col min="4348" max="4348" width="42.42578125" style="131" customWidth="1"/>
    <col min="4349" max="4349" width="5" style="131" customWidth="1"/>
    <col min="4350" max="4350" width="6.7109375" style="131" customWidth="1"/>
    <col min="4351" max="4351" width="7.140625" style="131" customWidth="1"/>
    <col min="4352" max="4352" width="9.140625" style="131" customWidth="1"/>
    <col min="4353" max="4354" width="4.7109375" style="131" customWidth="1"/>
    <col min="4355" max="4355" width="6.42578125" style="131" customWidth="1"/>
    <col min="4356" max="4356" width="7.85546875" style="131" customWidth="1"/>
    <col min="4357" max="4358" width="4.7109375" style="131" customWidth="1"/>
    <col min="4359" max="4359" width="5.85546875" style="131" customWidth="1"/>
    <col min="4360" max="4360" width="7.140625" style="131" customWidth="1"/>
    <col min="4361" max="4362" width="4.7109375" style="131" customWidth="1"/>
    <col min="4363" max="4363" width="6.7109375" style="131" customWidth="1"/>
    <col min="4364" max="4364" width="6.5703125" style="131" customWidth="1"/>
    <col min="4365" max="4366" width="4.7109375" style="131" customWidth="1"/>
    <col min="4367" max="4367" width="6" style="131" customWidth="1"/>
    <col min="4368" max="4368" width="7" style="131" customWidth="1"/>
    <col min="4369" max="4369" width="5.5703125" style="131" customWidth="1"/>
    <col min="4370" max="4370" width="4.7109375" style="131" customWidth="1"/>
    <col min="4371" max="4371" width="7.140625" style="131" customWidth="1"/>
    <col min="4372" max="4372" width="7.85546875" style="131" customWidth="1"/>
    <col min="4373" max="4373" width="5.5703125" style="131" customWidth="1"/>
    <col min="4374" max="4374" width="13.140625" style="131" customWidth="1"/>
    <col min="4375" max="4375" width="36.7109375" style="131" customWidth="1"/>
    <col min="4376" max="4379" width="5.5703125" style="131" customWidth="1"/>
    <col min="4380" max="4380" width="3.85546875" style="131" customWidth="1"/>
    <col min="4381" max="4381" width="3.7109375" style="131" customWidth="1"/>
    <col min="4382" max="4383" width="7" style="131" customWidth="1"/>
    <col min="4384" max="4384" width="8.140625" style="131" customWidth="1"/>
    <col min="4385" max="4385" width="7.85546875" style="131" customWidth="1"/>
    <col min="4386" max="4386" width="4.85546875" style="131" customWidth="1"/>
    <col min="4387" max="4387" width="4.5703125" style="131" customWidth="1"/>
    <col min="4388" max="4388" width="7.42578125" style="131" customWidth="1"/>
    <col min="4389" max="4389" width="7.85546875" style="131" customWidth="1"/>
    <col min="4390" max="4402" width="9" style="131"/>
    <col min="4403" max="4403" width="8.28515625" style="131" customWidth="1"/>
    <col min="4404" max="4404" width="10.42578125" style="131" customWidth="1"/>
    <col min="4405" max="4601" width="9" style="131"/>
    <col min="4602" max="4602" width="5.42578125" style="131" customWidth="1"/>
    <col min="4603" max="4603" width="13" style="131" customWidth="1"/>
    <col min="4604" max="4604" width="42.42578125" style="131" customWidth="1"/>
    <col min="4605" max="4605" width="5" style="131" customWidth="1"/>
    <col min="4606" max="4606" width="6.7109375" style="131" customWidth="1"/>
    <col min="4607" max="4607" width="7.140625" style="131" customWidth="1"/>
    <col min="4608" max="4608" width="9.140625" style="131" customWidth="1"/>
    <col min="4609" max="4610" width="4.7109375" style="131" customWidth="1"/>
    <col min="4611" max="4611" width="6.42578125" style="131" customWidth="1"/>
    <col min="4612" max="4612" width="7.85546875" style="131" customWidth="1"/>
    <col min="4613" max="4614" width="4.7109375" style="131" customWidth="1"/>
    <col min="4615" max="4615" width="5.85546875" style="131" customWidth="1"/>
    <col min="4616" max="4616" width="7.140625" style="131" customWidth="1"/>
    <col min="4617" max="4618" width="4.7109375" style="131" customWidth="1"/>
    <col min="4619" max="4619" width="6.7109375" style="131" customWidth="1"/>
    <col min="4620" max="4620" width="6.5703125" style="131" customWidth="1"/>
    <col min="4621" max="4622" width="4.7109375" style="131" customWidth="1"/>
    <col min="4623" max="4623" width="6" style="131" customWidth="1"/>
    <col min="4624" max="4624" width="7" style="131" customWidth="1"/>
    <col min="4625" max="4625" width="5.5703125" style="131" customWidth="1"/>
    <col min="4626" max="4626" width="4.7109375" style="131" customWidth="1"/>
    <col min="4627" max="4627" width="7.140625" style="131" customWidth="1"/>
    <col min="4628" max="4628" width="7.85546875" style="131" customWidth="1"/>
    <col min="4629" max="4629" width="5.5703125" style="131" customWidth="1"/>
    <col min="4630" max="4630" width="13.140625" style="131" customWidth="1"/>
    <col min="4631" max="4631" width="36.7109375" style="131" customWidth="1"/>
    <col min="4632" max="4635" width="5.5703125" style="131" customWidth="1"/>
    <col min="4636" max="4636" width="3.85546875" style="131" customWidth="1"/>
    <col min="4637" max="4637" width="3.7109375" style="131" customWidth="1"/>
    <col min="4638" max="4639" width="7" style="131" customWidth="1"/>
    <col min="4640" max="4640" width="8.140625" style="131" customWidth="1"/>
    <col min="4641" max="4641" width="7.85546875" style="131" customWidth="1"/>
    <col min="4642" max="4642" width="4.85546875" style="131" customWidth="1"/>
    <col min="4643" max="4643" width="4.5703125" style="131" customWidth="1"/>
    <col min="4644" max="4644" width="7.42578125" style="131" customWidth="1"/>
    <col min="4645" max="4645" width="7.85546875" style="131" customWidth="1"/>
    <col min="4646" max="4658" width="9" style="131"/>
    <col min="4659" max="4659" width="8.28515625" style="131" customWidth="1"/>
    <col min="4660" max="4660" width="10.42578125" style="131" customWidth="1"/>
    <col min="4661" max="4857" width="9" style="131"/>
    <col min="4858" max="4858" width="5.42578125" style="131" customWidth="1"/>
    <col min="4859" max="4859" width="13" style="131" customWidth="1"/>
    <col min="4860" max="4860" width="42.42578125" style="131" customWidth="1"/>
    <col min="4861" max="4861" width="5" style="131" customWidth="1"/>
    <col min="4862" max="4862" width="6.7109375" style="131" customWidth="1"/>
    <col min="4863" max="4863" width="7.140625" style="131" customWidth="1"/>
    <col min="4864" max="4864" width="9.140625" style="131" customWidth="1"/>
    <col min="4865" max="4866" width="4.7109375" style="131" customWidth="1"/>
    <col min="4867" max="4867" width="6.42578125" style="131" customWidth="1"/>
    <col min="4868" max="4868" width="7.85546875" style="131" customWidth="1"/>
    <col min="4869" max="4870" width="4.7109375" style="131" customWidth="1"/>
    <col min="4871" max="4871" width="5.85546875" style="131" customWidth="1"/>
    <col min="4872" max="4872" width="7.140625" style="131" customWidth="1"/>
    <col min="4873" max="4874" width="4.7109375" style="131" customWidth="1"/>
    <col min="4875" max="4875" width="6.7109375" style="131" customWidth="1"/>
    <col min="4876" max="4876" width="6.5703125" style="131" customWidth="1"/>
    <col min="4877" max="4878" width="4.7109375" style="131" customWidth="1"/>
    <col min="4879" max="4879" width="6" style="131" customWidth="1"/>
    <col min="4880" max="4880" width="7" style="131" customWidth="1"/>
    <col min="4881" max="4881" width="5.5703125" style="131" customWidth="1"/>
    <col min="4882" max="4882" width="4.7109375" style="131" customWidth="1"/>
    <col min="4883" max="4883" width="7.140625" style="131" customWidth="1"/>
    <col min="4884" max="4884" width="7.85546875" style="131" customWidth="1"/>
    <col min="4885" max="4885" width="5.5703125" style="131" customWidth="1"/>
    <col min="4886" max="4886" width="13.140625" style="131" customWidth="1"/>
    <col min="4887" max="4887" width="36.7109375" style="131" customWidth="1"/>
    <col min="4888" max="4891" width="5.5703125" style="131" customWidth="1"/>
    <col min="4892" max="4892" width="3.85546875" style="131" customWidth="1"/>
    <col min="4893" max="4893" width="3.7109375" style="131" customWidth="1"/>
    <col min="4894" max="4895" width="7" style="131" customWidth="1"/>
    <col min="4896" max="4896" width="8.140625" style="131" customWidth="1"/>
    <col min="4897" max="4897" width="7.85546875" style="131" customWidth="1"/>
    <col min="4898" max="4898" width="4.85546875" style="131" customWidth="1"/>
    <col min="4899" max="4899" width="4.5703125" style="131" customWidth="1"/>
    <col min="4900" max="4900" width="7.42578125" style="131" customWidth="1"/>
    <col min="4901" max="4901" width="7.85546875" style="131" customWidth="1"/>
    <col min="4902" max="4914" width="9" style="131"/>
    <col min="4915" max="4915" width="8.28515625" style="131" customWidth="1"/>
    <col min="4916" max="4916" width="10.42578125" style="131" customWidth="1"/>
    <col min="4917" max="5113" width="9" style="131"/>
    <col min="5114" max="5114" width="5.42578125" style="131" customWidth="1"/>
    <col min="5115" max="5115" width="13" style="131" customWidth="1"/>
    <col min="5116" max="5116" width="42.42578125" style="131" customWidth="1"/>
    <col min="5117" max="5117" width="5" style="131" customWidth="1"/>
    <col min="5118" max="5118" width="6.7109375" style="131" customWidth="1"/>
    <col min="5119" max="5119" width="7.140625" style="131" customWidth="1"/>
    <col min="5120" max="5120" width="9.140625" style="131" customWidth="1"/>
    <col min="5121" max="5122" width="4.7109375" style="131" customWidth="1"/>
    <col min="5123" max="5123" width="6.42578125" style="131" customWidth="1"/>
    <col min="5124" max="5124" width="7.85546875" style="131" customWidth="1"/>
    <col min="5125" max="5126" width="4.7109375" style="131" customWidth="1"/>
    <col min="5127" max="5127" width="5.85546875" style="131" customWidth="1"/>
    <col min="5128" max="5128" width="7.140625" style="131" customWidth="1"/>
    <col min="5129" max="5130" width="4.7109375" style="131" customWidth="1"/>
    <col min="5131" max="5131" width="6.7109375" style="131" customWidth="1"/>
    <col min="5132" max="5132" width="6.5703125" style="131" customWidth="1"/>
    <col min="5133" max="5134" width="4.7109375" style="131" customWidth="1"/>
    <col min="5135" max="5135" width="6" style="131" customWidth="1"/>
    <col min="5136" max="5136" width="7" style="131" customWidth="1"/>
    <col min="5137" max="5137" width="5.5703125" style="131" customWidth="1"/>
    <col min="5138" max="5138" width="4.7109375" style="131" customWidth="1"/>
    <col min="5139" max="5139" width="7.140625" style="131" customWidth="1"/>
    <col min="5140" max="5140" width="7.85546875" style="131" customWidth="1"/>
    <col min="5141" max="5141" width="5.5703125" style="131" customWidth="1"/>
    <col min="5142" max="5142" width="13.140625" style="131" customWidth="1"/>
    <col min="5143" max="5143" width="36.7109375" style="131" customWidth="1"/>
    <col min="5144" max="5147" width="5.5703125" style="131" customWidth="1"/>
    <col min="5148" max="5148" width="3.85546875" style="131" customWidth="1"/>
    <col min="5149" max="5149" width="3.7109375" style="131" customWidth="1"/>
    <col min="5150" max="5151" width="7" style="131" customWidth="1"/>
    <col min="5152" max="5152" width="8.140625" style="131" customWidth="1"/>
    <col min="5153" max="5153" width="7.85546875" style="131" customWidth="1"/>
    <col min="5154" max="5154" width="4.85546875" style="131" customWidth="1"/>
    <col min="5155" max="5155" width="4.5703125" style="131" customWidth="1"/>
    <col min="5156" max="5156" width="7.42578125" style="131" customWidth="1"/>
    <col min="5157" max="5157" width="7.85546875" style="131" customWidth="1"/>
    <col min="5158" max="5170" width="9" style="131"/>
    <col min="5171" max="5171" width="8.28515625" style="131" customWidth="1"/>
    <col min="5172" max="5172" width="10.42578125" style="131" customWidth="1"/>
    <col min="5173" max="5369" width="9" style="131"/>
    <col min="5370" max="5370" width="5.42578125" style="131" customWidth="1"/>
    <col min="5371" max="5371" width="13" style="131" customWidth="1"/>
    <col min="5372" max="5372" width="42.42578125" style="131" customWidth="1"/>
    <col min="5373" max="5373" width="5" style="131" customWidth="1"/>
    <col min="5374" max="5374" width="6.7109375" style="131" customWidth="1"/>
    <col min="5375" max="5375" width="7.140625" style="131" customWidth="1"/>
    <col min="5376" max="5376" width="9.140625" style="131" customWidth="1"/>
    <col min="5377" max="5378" width="4.7109375" style="131" customWidth="1"/>
    <col min="5379" max="5379" width="6.42578125" style="131" customWidth="1"/>
    <col min="5380" max="5380" width="7.85546875" style="131" customWidth="1"/>
    <col min="5381" max="5382" width="4.7109375" style="131" customWidth="1"/>
    <col min="5383" max="5383" width="5.85546875" style="131" customWidth="1"/>
    <col min="5384" max="5384" width="7.140625" style="131" customWidth="1"/>
    <col min="5385" max="5386" width="4.7109375" style="131" customWidth="1"/>
    <col min="5387" max="5387" width="6.7109375" style="131" customWidth="1"/>
    <col min="5388" max="5388" width="6.5703125" style="131" customWidth="1"/>
    <col min="5389" max="5390" width="4.7109375" style="131" customWidth="1"/>
    <col min="5391" max="5391" width="6" style="131" customWidth="1"/>
    <col min="5392" max="5392" width="7" style="131" customWidth="1"/>
    <col min="5393" max="5393" width="5.5703125" style="131" customWidth="1"/>
    <col min="5394" max="5394" width="4.7109375" style="131" customWidth="1"/>
    <col min="5395" max="5395" width="7.140625" style="131" customWidth="1"/>
    <col min="5396" max="5396" width="7.85546875" style="131" customWidth="1"/>
    <col min="5397" max="5397" width="5.5703125" style="131" customWidth="1"/>
    <col min="5398" max="5398" width="13.140625" style="131" customWidth="1"/>
    <col min="5399" max="5399" width="36.7109375" style="131" customWidth="1"/>
    <col min="5400" max="5403" width="5.5703125" style="131" customWidth="1"/>
    <col min="5404" max="5404" width="3.85546875" style="131" customWidth="1"/>
    <col min="5405" max="5405" width="3.7109375" style="131" customWidth="1"/>
    <col min="5406" max="5407" width="7" style="131" customWidth="1"/>
    <col min="5408" max="5408" width="8.140625" style="131" customWidth="1"/>
    <col min="5409" max="5409" width="7.85546875" style="131" customWidth="1"/>
    <col min="5410" max="5410" width="4.85546875" style="131" customWidth="1"/>
    <col min="5411" max="5411" width="4.5703125" style="131" customWidth="1"/>
    <col min="5412" max="5412" width="7.42578125" style="131" customWidth="1"/>
    <col min="5413" max="5413" width="7.85546875" style="131" customWidth="1"/>
    <col min="5414" max="5426" width="9" style="131"/>
    <col min="5427" max="5427" width="8.28515625" style="131" customWidth="1"/>
    <col min="5428" max="5428" width="10.42578125" style="131" customWidth="1"/>
    <col min="5429" max="5625" width="9" style="131"/>
    <col min="5626" max="5626" width="5.42578125" style="131" customWidth="1"/>
    <col min="5627" max="5627" width="13" style="131" customWidth="1"/>
    <col min="5628" max="5628" width="42.42578125" style="131" customWidth="1"/>
    <col min="5629" max="5629" width="5" style="131" customWidth="1"/>
    <col min="5630" max="5630" width="6.7109375" style="131" customWidth="1"/>
    <col min="5631" max="5631" width="7.140625" style="131" customWidth="1"/>
    <col min="5632" max="5632" width="9.140625" style="131" customWidth="1"/>
    <col min="5633" max="5634" width="4.7109375" style="131" customWidth="1"/>
    <col min="5635" max="5635" width="6.42578125" style="131" customWidth="1"/>
    <col min="5636" max="5636" width="7.85546875" style="131" customWidth="1"/>
    <col min="5637" max="5638" width="4.7109375" style="131" customWidth="1"/>
    <col min="5639" max="5639" width="5.85546875" style="131" customWidth="1"/>
    <col min="5640" max="5640" width="7.140625" style="131" customWidth="1"/>
    <col min="5641" max="5642" width="4.7109375" style="131" customWidth="1"/>
    <col min="5643" max="5643" width="6.7109375" style="131" customWidth="1"/>
    <col min="5644" max="5644" width="6.5703125" style="131" customWidth="1"/>
    <col min="5645" max="5646" width="4.7109375" style="131" customWidth="1"/>
    <col min="5647" max="5647" width="6" style="131" customWidth="1"/>
    <col min="5648" max="5648" width="7" style="131" customWidth="1"/>
    <col min="5649" max="5649" width="5.5703125" style="131" customWidth="1"/>
    <col min="5650" max="5650" width="4.7109375" style="131" customWidth="1"/>
    <col min="5651" max="5651" width="7.140625" style="131" customWidth="1"/>
    <col min="5652" max="5652" width="7.85546875" style="131" customWidth="1"/>
    <col min="5653" max="5653" width="5.5703125" style="131" customWidth="1"/>
    <col min="5654" max="5654" width="13.140625" style="131" customWidth="1"/>
    <col min="5655" max="5655" width="36.7109375" style="131" customWidth="1"/>
    <col min="5656" max="5659" width="5.5703125" style="131" customWidth="1"/>
    <col min="5660" max="5660" width="3.85546875" style="131" customWidth="1"/>
    <col min="5661" max="5661" width="3.7109375" style="131" customWidth="1"/>
    <col min="5662" max="5663" width="7" style="131" customWidth="1"/>
    <col min="5664" max="5664" width="8.140625" style="131" customWidth="1"/>
    <col min="5665" max="5665" width="7.85546875" style="131" customWidth="1"/>
    <col min="5666" max="5666" width="4.85546875" style="131" customWidth="1"/>
    <col min="5667" max="5667" width="4.5703125" style="131" customWidth="1"/>
    <col min="5668" max="5668" width="7.42578125" style="131" customWidth="1"/>
    <col min="5669" max="5669" width="7.85546875" style="131" customWidth="1"/>
    <col min="5670" max="5682" width="9" style="131"/>
    <col min="5683" max="5683" width="8.28515625" style="131" customWidth="1"/>
    <col min="5684" max="5684" width="10.42578125" style="131" customWidth="1"/>
    <col min="5685" max="5881" width="9" style="131"/>
    <col min="5882" max="5882" width="5.42578125" style="131" customWidth="1"/>
    <col min="5883" max="5883" width="13" style="131" customWidth="1"/>
    <col min="5884" max="5884" width="42.42578125" style="131" customWidth="1"/>
    <col min="5885" max="5885" width="5" style="131" customWidth="1"/>
    <col min="5886" max="5886" width="6.7109375" style="131" customWidth="1"/>
    <col min="5887" max="5887" width="7.140625" style="131" customWidth="1"/>
    <col min="5888" max="5888" width="9.140625" style="131" customWidth="1"/>
    <col min="5889" max="5890" width="4.7109375" style="131" customWidth="1"/>
    <col min="5891" max="5891" width="6.42578125" style="131" customWidth="1"/>
    <col min="5892" max="5892" width="7.85546875" style="131" customWidth="1"/>
    <col min="5893" max="5894" width="4.7109375" style="131" customWidth="1"/>
    <col min="5895" max="5895" width="5.85546875" style="131" customWidth="1"/>
    <col min="5896" max="5896" width="7.140625" style="131" customWidth="1"/>
    <col min="5897" max="5898" width="4.7109375" style="131" customWidth="1"/>
    <col min="5899" max="5899" width="6.7109375" style="131" customWidth="1"/>
    <col min="5900" max="5900" width="6.5703125" style="131" customWidth="1"/>
    <col min="5901" max="5902" width="4.7109375" style="131" customWidth="1"/>
    <col min="5903" max="5903" width="6" style="131" customWidth="1"/>
    <col min="5904" max="5904" width="7" style="131" customWidth="1"/>
    <col min="5905" max="5905" width="5.5703125" style="131" customWidth="1"/>
    <col min="5906" max="5906" width="4.7109375" style="131" customWidth="1"/>
    <col min="5907" max="5907" width="7.140625" style="131" customWidth="1"/>
    <col min="5908" max="5908" width="7.85546875" style="131" customWidth="1"/>
    <col min="5909" max="5909" width="5.5703125" style="131" customWidth="1"/>
    <col min="5910" max="5910" width="13.140625" style="131" customWidth="1"/>
    <col min="5911" max="5911" width="36.7109375" style="131" customWidth="1"/>
    <col min="5912" max="5915" width="5.5703125" style="131" customWidth="1"/>
    <col min="5916" max="5916" width="3.85546875" style="131" customWidth="1"/>
    <col min="5917" max="5917" width="3.7109375" style="131" customWidth="1"/>
    <col min="5918" max="5919" width="7" style="131" customWidth="1"/>
    <col min="5920" max="5920" width="8.140625" style="131" customWidth="1"/>
    <col min="5921" max="5921" width="7.85546875" style="131" customWidth="1"/>
    <col min="5922" max="5922" width="4.85546875" style="131" customWidth="1"/>
    <col min="5923" max="5923" width="4.5703125" style="131" customWidth="1"/>
    <col min="5924" max="5924" width="7.42578125" style="131" customWidth="1"/>
    <col min="5925" max="5925" width="7.85546875" style="131" customWidth="1"/>
    <col min="5926" max="5938" width="9" style="131"/>
    <col min="5939" max="5939" width="8.28515625" style="131" customWidth="1"/>
    <col min="5940" max="5940" width="10.42578125" style="131" customWidth="1"/>
    <col min="5941" max="6137" width="9" style="131"/>
    <col min="6138" max="6138" width="5.42578125" style="131" customWidth="1"/>
    <col min="6139" max="6139" width="13" style="131" customWidth="1"/>
    <col min="6140" max="6140" width="42.42578125" style="131" customWidth="1"/>
    <col min="6141" max="6141" width="5" style="131" customWidth="1"/>
    <col min="6142" max="6142" width="6.7109375" style="131" customWidth="1"/>
    <col min="6143" max="6143" width="7.140625" style="131" customWidth="1"/>
    <col min="6144" max="6144" width="9.140625" style="131" customWidth="1"/>
    <col min="6145" max="6146" width="4.7109375" style="131" customWidth="1"/>
    <col min="6147" max="6147" width="6.42578125" style="131" customWidth="1"/>
    <col min="6148" max="6148" width="7.85546875" style="131" customWidth="1"/>
    <col min="6149" max="6150" width="4.7109375" style="131" customWidth="1"/>
    <col min="6151" max="6151" width="5.85546875" style="131" customWidth="1"/>
    <col min="6152" max="6152" width="7.140625" style="131" customWidth="1"/>
    <col min="6153" max="6154" width="4.7109375" style="131" customWidth="1"/>
    <col min="6155" max="6155" width="6.7109375" style="131" customWidth="1"/>
    <col min="6156" max="6156" width="6.5703125" style="131" customWidth="1"/>
    <col min="6157" max="6158" width="4.7109375" style="131" customWidth="1"/>
    <col min="6159" max="6159" width="6" style="131" customWidth="1"/>
    <col min="6160" max="6160" width="7" style="131" customWidth="1"/>
    <col min="6161" max="6161" width="5.5703125" style="131" customWidth="1"/>
    <col min="6162" max="6162" width="4.7109375" style="131" customWidth="1"/>
    <col min="6163" max="6163" width="7.140625" style="131" customWidth="1"/>
    <col min="6164" max="6164" width="7.85546875" style="131" customWidth="1"/>
    <col min="6165" max="6165" width="5.5703125" style="131" customWidth="1"/>
    <col min="6166" max="6166" width="13.140625" style="131" customWidth="1"/>
    <col min="6167" max="6167" width="36.7109375" style="131" customWidth="1"/>
    <col min="6168" max="6171" width="5.5703125" style="131" customWidth="1"/>
    <col min="6172" max="6172" width="3.85546875" style="131" customWidth="1"/>
    <col min="6173" max="6173" width="3.7109375" style="131" customWidth="1"/>
    <col min="6174" max="6175" width="7" style="131" customWidth="1"/>
    <col min="6176" max="6176" width="8.140625" style="131" customWidth="1"/>
    <col min="6177" max="6177" width="7.85546875" style="131" customWidth="1"/>
    <col min="6178" max="6178" width="4.85546875" style="131" customWidth="1"/>
    <col min="6179" max="6179" width="4.5703125" style="131" customWidth="1"/>
    <col min="6180" max="6180" width="7.42578125" style="131" customWidth="1"/>
    <col min="6181" max="6181" width="7.85546875" style="131" customWidth="1"/>
    <col min="6182" max="6194" width="9" style="131"/>
    <col min="6195" max="6195" width="8.28515625" style="131" customWidth="1"/>
    <col min="6196" max="6196" width="10.42578125" style="131" customWidth="1"/>
    <col min="6197" max="6393" width="9" style="131"/>
    <col min="6394" max="6394" width="5.42578125" style="131" customWidth="1"/>
    <col min="6395" max="6395" width="13" style="131" customWidth="1"/>
    <col min="6396" max="6396" width="42.42578125" style="131" customWidth="1"/>
    <col min="6397" max="6397" width="5" style="131" customWidth="1"/>
    <col min="6398" max="6398" width="6.7109375" style="131" customWidth="1"/>
    <col min="6399" max="6399" width="7.140625" style="131" customWidth="1"/>
    <col min="6400" max="6400" width="9.140625" style="131" customWidth="1"/>
    <col min="6401" max="6402" width="4.7109375" style="131" customWidth="1"/>
    <col min="6403" max="6403" width="6.42578125" style="131" customWidth="1"/>
    <col min="6404" max="6404" width="7.85546875" style="131" customWidth="1"/>
    <col min="6405" max="6406" width="4.7109375" style="131" customWidth="1"/>
    <col min="6407" max="6407" width="5.85546875" style="131" customWidth="1"/>
    <col min="6408" max="6408" width="7.140625" style="131" customWidth="1"/>
    <col min="6409" max="6410" width="4.7109375" style="131" customWidth="1"/>
    <col min="6411" max="6411" width="6.7109375" style="131" customWidth="1"/>
    <col min="6412" max="6412" width="6.5703125" style="131" customWidth="1"/>
    <col min="6413" max="6414" width="4.7109375" style="131" customWidth="1"/>
    <col min="6415" max="6415" width="6" style="131" customWidth="1"/>
    <col min="6416" max="6416" width="7" style="131" customWidth="1"/>
    <col min="6417" max="6417" width="5.5703125" style="131" customWidth="1"/>
    <col min="6418" max="6418" width="4.7109375" style="131" customWidth="1"/>
    <col min="6419" max="6419" width="7.140625" style="131" customWidth="1"/>
    <col min="6420" max="6420" width="7.85546875" style="131" customWidth="1"/>
    <col min="6421" max="6421" width="5.5703125" style="131" customWidth="1"/>
    <col min="6422" max="6422" width="13.140625" style="131" customWidth="1"/>
    <col min="6423" max="6423" width="36.7109375" style="131" customWidth="1"/>
    <col min="6424" max="6427" width="5.5703125" style="131" customWidth="1"/>
    <col min="6428" max="6428" width="3.85546875" style="131" customWidth="1"/>
    <col min="6429" max="6429" width="3.7109375" style="131" customWidth="1"/>
    <col min="6430" max="6431" width="7" style="131" customWidth="1"/>
    <col min="6432" max="6432" width="8.140625" style="131" customWidth="1"/>
    <col min="6433" max="6433" width="7.85546875" style="131" customWidth="1"/>
    <col min="6434" max="6434" width="4.85546875" style="131" customWidth="1"/>
    <col min="6435" max="6435" width="4.5703125" style="131" customWidth="1"/>
    <col min="6436" max="6436" width="7.42578125" style="131" customWidth="1"/>
    <col min="6437" max="6437" width="7.85546875" style="131" customWidth="1"/>
    <col min="6438" max="6450" width="9" style="131"/>
    <col min="6451" max="6451" width="8.28515625" style="131" customWidth="1"/>
    <col min="6452" max="6452" width="10.42578125" style="131" customWidth="1"/>
    <col min="6453" max="6649" width="9" style="131"/>
    <col min="6650" max="6650" width="5.42578125" style="131" customWidth="1"/>
    <col min="6651" max="6651" width="13" style="131" customWidth="1"/>
    <col min="6652" max="6652" width="42.42578125" style="131" customWidth="1"/>
    <col min="6653" max="6653" width="5" style="131" customWidth="1"/>
    <col min="6654" max="6654" width="6.7109375" style="131" customWidth="1"/>
    <col min="6655" max="6655" width="7.140625" style="131" customWidth="1"/>
    <col min="6656" max="6656" width="9.140625" style="131" customWidth="1"/>
    <col min="6657" max="6658" width="4.7109375" style="131" customWidth="1"/>
    <col min="6659" max="6659" width="6.42578125" style="131" customWidth="1"/>
    <col min="6660" max="6660" width="7.85546875" style="131" customWidth="1"/>
    <col min="6661" max="6662" width="4.7109375" style="131" customWidth="1"/>
    <col min="6663" max="6663" width="5.85546875" style="131" customWidth="1"/>
    <col min="6664" max="6664" width="7.140625" style="131" customWidth="1"/>
    <col min="6665" max="6666" width="4.7109375" style="131" customWidth="1"/>
    <col min="6667" max="6667" width="6.7109375" style="131" customWidth="1"/>
    <col min="6668" max="6668" width="6.5703125" style="131" customWidth="1"/>
    <col min="6669" max="6670" width="4.7109375" style="131" customWidth="1"/>
    <col min="6671" max="6671" width="6" style="131" customWidth="1"/>
    <col min="6672" max="6672" width="7" style="131" customWidth="1"/>
    <col min="6673" max="6673" width="5.5703125" style="131" customWidth="1"/>
    <col min="6674" max="6674" width="4.7109375" style="131" customWidth="1"/>
    <col min="6675" max="6675" width="7.140625" style="131" customWidth="1"/>
    <col min="6676" max="6676" width="7.85546875" style="131" customWidth="1"/>
    <col min="6677" max="6677" width="5.5703125" style="131" customWidth="1"/>
    <col min="6678" max="6678" width="13.140625" style="131" customWidth="1"/>
    <col min="6679" max="6679" width="36.7109375" style="131" customWidth="1"/>
    <col min="6680" max="6683" width="5.5703125" style="131" customWidth="1"/>
    <col min="6684" max="6684" width="3.85546875" style="131" customWidth="1"/>
    <col min="6685" max="6685" width="3.7109375" style="131" customWidth="1"/>
    <col min="6686" max="6687" width="7" style="131" customWidth="1"/>
    <col min="6688" max="6688" width="8.140625" style="131" customWidth="1"/>
    <col min="6689" max="6689" width="7.85546875" style="131" customWidth="1"/>
    <col min="6690" max="6690" width="4.85546875" style="131" customWidth="1"/>
    <col min="6691" max="6691" width="4.5703125" style="131" customWidth="1"/>
    <col min="6692" max="6692" width="7.42578125" style="131" customWidth="1"/>
    <col min="6693" max="6693" width="7.85546875" style="131" customWidth="1"/>
    <col min="6694" max="6706" width="9" style="131"/>
    <col min="6707" max="6707" width="8.28515625" style="131" customWidth="1"/>
    <col min="6708" max="6708" width="10.42578125" style="131" customWidth="1"/>
    <col min="6709" max="6905" width="9" style="131"/>
    <col min="6906" max="6906" width="5.42578125" style="131" customWidth="1"/>
    <col min="6907" max="6907" width="13" style="131" customWidth="1"/>
    <col min="6908" max="6908" width="42.42578125" style="131" customWidth="1"/>
    <col min="6909" max="6909" width="5" style="131" customWidth="1"/>
    <col min="6910" max="6910" width="6.7109375" style="131" customWidth="1"/>
    <col min="6911" max="6911" width="7.140625" style="131" customWidth="1"/>
    <col min="6912" max="6912" width="9.140625" style="131" customWidth="1"/>
    <col min="6913" max="6914" width="4.7109375" style="131" customWidth="1"/>
    <col min="6915" max="6915" width="6.42578125" style="131" customWidth="1"/>
    <col min="6916" max="6916" width="7.85546875" style="131" customWidth="1"/>
    <col min="6917" max="6918" width="4.7109375" style="131" customWidth="1"/>
    <col min="6919" max="6919" width="5.85546875" style="131" customWidth="1"/>
    <col min="6920" max="6920" width="7.140625" style="131" customWidth="1"/>
    <col min="6921" max="6922" width="4.7109375" style="131" customWidth="1"/>
    <col min="6923" max="6923" width="6.7109375" style="131" customWidth="1"/>
    <col min="6924" max="6924" width="6.5703125" style="131" customWidth="1"/>
    <col min="6925" max="6926" width="4.7109375" style="131" customWidth="1"/>
    <col min="6927" max="6927" width="6" style="131" customWidth="1"/>
    <col min="6928" max="6928" width="7" style="131" customWidth="1"/>
    <col min="6929" max="6929" width="5.5703125" style="131" customWidth="1"/>
    <col min="6930" max="6930" width="4.7109375" style="131" customWidth="1"/>
    <col min="6931" max="6931" width="7.140625" style="131" customWidth="1"/>
    <col min="6932" max="6932" width="7.85546875" style="131" customWidth="1"/>
    <col min="6933" max="6933" width="5.5703125" style="131" customWidth="1"/>
    <col min="6934" max="6934" width="13.140625" style="131" customWidth="1"/>
    <col min="6935" max="6935" width="36.7109375" style="131" customWidth="1"/>
    <col min="6936" max="6939" width="5.5703125" style="131" customWidth="1"/>
    <col min="6940" max="6940" width="3.85546875" style="131" customWidth="1"/>
    <col min="6941" max="6941" width="3.7109375" style="131" customWidth="1"/>
    <col min="6942" max="6943" width="7" style="131" customWidth="1"/>
    <col min="6944" max="6944" width="8.140625" style="131" customWidth="1"/>
    <col min="6945" max="6945" width="7.85546875" style="131" customWidth="1"/>
    <col min="6946" max="6946" width="4.85546875" style="131" customWidth="1"/>
    <col min="6947" max="6947" width="4.5703125" style="131" customWidth="1"/>
    <col min="6948" max="6948" width="7.42578125" style="131" customWidth="1"/>
    <col min="6949" max="6949" width="7.85546875" style="131" customWidth="1"/>
    <col min="6950" max="6962" width="9" style="131"/>
    <col min="6963" max="6963" width="8.28515625" style="131" customWidth="1"/>
    <col min="6964" max="6964" width="10.42578125" style="131" customWidth="1"/>
    <col min="6965" max="7161" width="9" style="131"/>
    <col min="7162" max="7162" width="5.42578125" style="131" customWidth="1"/>
    <col min="7163" max="7163" width="13" style="131" customWidth="1"/>
    <col min="7164" max="7164" width="42.42578125" style="131" customWidth="1"/>
    <col min="7165" max="7165" width="5" style="131" customWidth="1"/>
    <col min="7166" max="7166" width="6.7109375" style="131" customWidth="1"/>
    <col min="7167" max="7167" width="7.140625" style="131" customWidth="1"/>
    <col min="7168" max="7168" width="9.140625" style="131" customWidth="1"/>
    <col min="7169" max="7170" width="4.7109375" style="131" customWidth="1"/>
    <col min="7171" max="7171" width="6.42578125" style="131" customWidth="1"/>
    <col min="7172" max="7172" width="7.85546875" style="131" customWidth="1"/>
    <col min="7173" max="7174" width="4.7109375" style="131" customWidth="1"/>
    <col min="7175" max="7175" width="5.85546875" style="131" customWidth="1"/>
    <col min="7176" max="7176" width="7.140625" style="131" customWidth="1"/>
    <col min="7177" max="7178" width="4.7109375" style="131" customWidth="1"/>
    <col min="7179" max="7179" width="6.7109375" style="131" customWidth="1"/>
    <col min="7180" max="7180" width="6.5703125" style="131" customWidth="1"/>
    <col min="7181" max="7182" width="4.7109375" style="131" customWidth="1"/>
    <col min="7183" max="7183" width="6" style="131" customWidth="1"/>
    <col min="7184" max="7184" width="7" style="131" customWidth="1"/>
    <col min="7185" max="7185" width="5.5703125" style="131" customWidth="1"/>
    <col min="7186" max="7186" width="4.7109375" style="131" customWidth="1"/>
    <col min="7187" max="7187" width="7.140625" style="131" customWidth="1"/>
    <col min="7188" max="7188" width="7.85546875" style="131" customWidth="1"/>
    <col min="7189" max="7189" width="5.5703125" style="131" customWidth="1"/>
    <col min="7190" max="7190" width="13.140625" style="131" customWidth="1"/>
    <col min="7191" max="7191" width="36.7109375" style="131" customWidth="1"/>
    <col min="7192" max="7195" width="5.5703125" style="131" customWidth="1"/>
    <col min="7196" max="7196" width="3.85546875" style="131" customWidth="1"/>
    <col min="7197" max="7197" width="3.7109375" style="131" customWidth="1"/>
    <col min="7198" max="7199" width="7" style="131" customWidth="1"/>
    <col min="7200" max="7200" width="8.140625" style="131" customWidth="1"/>
    <col min="7201" max="7201" width="7.85546875" style="131" customWidth="1"/>
    <col min="7202" max="7202" width="4.85546875" style="131" customWidth="1"/>
    <col min="7203" max="7203" width="4.5703125" style="131" customWidth="1"/>
    <col min="7204" max="7204" width="7.42578125" style="131" customWidth="1"/>
    <col min="7205" max="7205" width="7.85546875" style="131" customWidth="1"/>
    <col min="7206" max="7218" width="9" style="131"/>
    <col min="7219" max="7219" width="8.28515625" style="131" customWidth="1"/>
    <col min="7220" max="7220" width="10.42578125" style="131" customWidth="1"/>
    <col min="7221" max="7417" width="9" style="131"/>
    <col min="7418" max="7418" width="5.42578125" style="131" customWidth="1"/>
    <col min="7419" max="7419" width="13" style="131" customWidth="1"/>
    <col min="7420" max="7420" width="42.42578125" style="131" customWidth="1"/>
    <col min="7421" max="7421" width="5" style="131" customWidth="1"/>
    <col min="7422" max="7422" width="6.7109375" style="131" customWidth="1"/>
    <col min="7423" max="7423" width="7.140625" style="131" customWidth="1"/>
    <col min="7424" max="7424" width="9.140625" style="131" customWidth="1"/>
    <col min="7425" max="7426" width="4.7109375" style="131" customWidth="1"/>
    <col min="7427" max="7427" width="6.42578125" style="131" customWidth="1"/>
    <col min="7428" max="7428" width="7.85546875" style="131" customWidth="1"/>
    <col min="7429" max="7430" width="4.7109375" style="131" customWidth="1"/>
    <col min="7431" max="7431" width="5.85546875" style="131" customWidth="1"/>
    <col min="7432" max="7432" width="7.140625" style="131" customWidth="1"/>
    <col min="7433" max="7434" width="4.7109375" style="131" customWidth="1"/>
    <col min="7435" max="7435" width="6.7109375" style="131" customWidth="1"/>
    <col min="7436" max="7436" width="6.5703125" style="131" customWidth="1"/>
    <col min="7437" max="7438" width="4.7109375" style="131" customWidth="1"/>
    <col min="7439" max="7439" width="6" style="131" customWidth="1"/>
    <col min="7440" max="7440" width="7" style="131" customWidth="1"/>
    <col min="7441" max="7441" width="5.5703125" style="131" customWidth="1"/>
    <col min="7442" max="7442" width="4.7109375" style="131" customWidth="1"/>
    <col min="7443" max="7443" width="7.140625" style="131" customWidth="1"/>
    <col min="7444" max="7444" width="7.85546875" style="131" customWidth="1"/>
    <col min="7445" max="7445" width="5.5703125" style="131" customWidth="1"/>
    <col min="7446" max="7446" width="13.140625" style="131" customWidth="1"/>
    <col min="7447" max="7447" width="36.7109375" style="131" customWidth="1"/>
    <col min="7448" max="7451" width="5.5703125" style="131" customWidth="1"/>
    <col min="7452" max="7452" width="3.85546875" style="131" customWidth="1"/>
    <col min="7453" max="7453" width="3.7109375" style="131" customWidth="1"/>
    <col min="7454" max="7455" width="7" style="131" customWidth="1"/>
    <col min="7456" max="7456" width="8.140625" style="131" customWidth="1"/>
    <col min="7457" max="7457" width="7.85546875" style="131" customWidth="1"/>
    <col min="7458" max="7458" width="4.85546875" style="131" customWidth="1"/>
    <col min="7459" max="7459" width="4.5703125" style="131" customWidth="1"/>
    <col min="7460" max="7460" width="7.42578125" style="131" customWidth="1"/>
    <col min="7461" max="7461" width="7.85546875" style="131" customWidth="1"/>
    <col min="7462" max="7474" width="9" style="131"/>
    <col min="7475" max="7475" width="8.28515625" style="131" customWidth="1"/>
    <col min="7476" max="7476" width="10.42578125" style="131" customWidth="1"/>
    <col min="7477" max="7673" width="9" style="131"/>
    <col min="7674" max="7674" width="5.42578125" style="131" customWidth="1"/>
    <col min="7675" max="7675" width="13" style="131" customWidth="1"/>
    <col min="7676" max="7676" width="42.42578125" style="131" customWidth="1"/>
    <col min="7677" max="7677" width="5" style="131" customWidth="1"/>
    <col min="7678" max="7678" width="6.7109375" style="131" customWidth="1"/>
    <col min="7679" max="7679" width="7.140625" style="131" customWidth="1"/>
    <col min="7680" max="7680" width="9.140625" style="131" customWidth="1"/>
    <col min="7681" max="7682" width="4.7109375" style="131" customWidth="1"/>
    <col min="7683" max="7683" width="6.42578125" style="131" customWidth="1"/>
    <col min="7684" max="7684" width="7.85546875" style="131" customWidth="1"/>
    <col min="7685" max="7686" width="4.7109375" style="131" customWidth="1"/>
    <col min="7687" max="7687" width="5.85546875" style="131" customWidth="1"/>
    <col min="7688" max="7688" width="7.140625" style="131" customWidth="1"/>
    <col min="7689" max="7690" width="4.7109375" style="131" customWidth="1"/>
    <col min="7691" max="7691" width="6.7109375" style="131" customWidth="1"/>
    <col min="7692" max="7692" width="6.5703125" style="131" customWidth="1"/>
    <col min="7693" max="7694" width="4.7109375" style="131" customWidth="1"/>
    <col min="7695" max="7695" width="6" style="131" customWidth="1"/>
    <col min="7696" max="7696" width="7" style="131" customWidth="1"/>
    <col min="7697" max="7697" width="5.5703125" style="131" customWidth="1"/>
    <col min="7698" max="7698" width="4.7109375" style="131" customWidth="1"/>
    <col min="7699" max="7699" width="7.140625" style="131" customWidth="1"/>
    <col min="7700" max="7700" width="7.85546875" style="131" customWidth="1"/>
    <col min="7701" max="7701" width="5.5703125" style="131" customWidth="1"/>
    <col min="7702" max="7702" width="13.140625" style="131" customWidth="1"/>
    <col min="7703" max="7703" width="36.7109375" style="131" customWidth="1"/>
    <col min="7704" max="7707" width="5.5703125" style="131" customWidth="1"/>
    <col min="7708" max="7708" width="3.85546875" style="131" customWidth="1"/>
    <col min="7709" max="7709" width="3.7109375" style="131" customWidth="1"/>
    <col min="7710" max="7711" width="7" style="131" customWidth="1"/>
    <col min="7712" max="7712" width="8.140625" style="131" customWidth="1"/>
    <col min="7713" max="7713" width="7.85546875" style="131" customWidth="1"/>
    <col min="7714" max="7714" width="4.85546875" style="131" customWidth="1"/>
    <col min="7715" max="7715" width="4.5703125" style="131" customWidth="1"/>
    <col min="7716" max="7716" width="7.42578125" style="131" customWidth="1"/>
    <col min="7717" max="7717" width="7.85546875" style="131" customWidth="1"/>
    <col min="7718" max="7730" width="9" style="131"/>
    <col min="7731" max="7731" width="8.28515625" style="131" customWidth="1"/>
    <col min="7732" max="7732" width="10.42578125" style="131" customWidth="1"/>
    <col min="7733" max="7929" width="9" style="131"/>
    <col min="7930" max="7930" width="5.42578125" style="131" customWidth="1"/>
    <col min="7931" max="7931" width="13" style="131" customWidth="1"/>
    <col min="7932" max="7932" width="42.42578125" style="131" customWidth="1"/>
    <col min="7933" max="7933" width="5" style="131" customWidth="1"/>
    <col min="7934" max="7934" width="6.7109375" style="131" customWidth="1"/>
    <col min="7935" max="7935" width="7.140625" style="131" customWidth="1"/>
    <col min="7936" max="7936" width="9.140625" style="131" customWidth="1"/>
    <col min="7937" max="7938" width="4.7109375" style="131" customWidth="1"/>
    <col min="7939" max="7939" width="6.42578125" style="131" customWidth="1"/>
    <col min="7940" max="7940" width="7.85546875" style="131" customWidth="1"/>
    <col min="7941" max="7942" width="4.7109375" style="131" customWidth="1"/>
    <col min="7943" max="7943" width="5.85546875" style="131" customWidth="1"/>
    <col min="7944" max="7944" width="7.140625" style="131" customWidth="1"/>
    <col min="7945" max="7946" width="4.7109375" style="131" customWidth="1"/>
    <col min="7947" max="7947" width="6.7109375" style="131" customWidth="1"/>
    <col min="7948" max="7948" width="6.5703125" style="131" customWidth="1"/>
    <col min="7949" max="7950" width="4.7109375" style="131" customWidth="1"/>
    <col min="7951" max="7951" width="6" style="131" customWidth="1"/>
    <col min="7952" max="7952" width="7" style="131" customWidth="1"/>
    <col min="7953" max="7953" width="5.5703125" style="131" customWidth="1"/>
    <col min="7954" max="7954" width="4.7109375" style="131" customWidth="1"/>
    <col min="7955" max="7955" width="7.140625" style="131" customWidth="1"/>
    <col min="7956" max="7956" width="7.85546875" style="131" customWidth="1"/>
    <col min="7957" max="7957" width="5.5703125" style="131" customWidth="1"/>
    <col min="7958" max="7958" width="13.140625" style="131" customWidth="1"/>
    <col min="7959" max="7959" width="36.7109375" style="131" customWidth="1"/>
    <col min="7960" max="7963" width="5.5703125" style="131" customWidth="1"/>
    <col min="7964" max="7964" width="3.85546875" style="131" customWidth="1"/>
    <col min="7965" max="7965" width="3.7109375" style="131" customWidth="1"/>
    <col min="7966" max="7967" width="7" style="131" customWidth="1"/>
    <col min="7968" max="7968" width="8.140625" style="131" customWidth="1"/>
    <col min="7969" max="7969" width="7.85546875" style="131" customWidth="1"/>
    <col min="7970" max="7970" width="4.85546875" style="131" customWidth="1"/>
    <col min="7971" max="7971" width="4.5703125" style="131" customWidth="1"/>
    <col min="7972" max="7972" width="7.42578125" style="131" customWidth="1"/>
    <col min="7973" max="7973" width="7.85546875" style="131" customWidth="1"/>
    <col min="7974" max="7986" width="9" style="131"/>
    <col min="7987" max="7987" width="8.28515625" style="131" customWidth="1"/>
    <col min="7988" max="7988" width="10.42578125" style="131" customWidth="1"/>
    <col min="7989" max="8185" width="9" style="131"/>
    <col min="8186" max="8186" width="5.42578125" style="131" customWidth="1"/>
    <col min="8187" max="8187" width="13" style="131" customWidth="1"/>
    <col min="8188" max="8188" width="42.42578125" style="131" customWidth="1"/>
    <col min="8189" max="8189" width="5" style="131" customWidth="1"/>
    <col min="8190" max="8190" width="6.7109375" style="131" customWidth="1"/>
    <col min="8191" max="8191" width="7.140625" style="131" customWidth="1"/>
    <col min="8192" max="8192" width="9.140625" style="131" customWidth="1"/>
    <col min="8193" max="8194" width="4.7109375" style="131" customWidth="1"/>
    <col min="8195" max="8195" width="6.42578125" style="131" customWidth="1"/>
    <col min="8196" max="8196" width="7.85546875" style="131" customWidth="1"/>
    <col min="8197" max="8198" width="4.7109375" style="131" customWidth="1"/>
    <col min="8199" max="8199" width="5.85546875" style="131" customWidth="1"/>
    <col min="8200" max="8200" width="7.140625" style="131" customWidth="1"/>
    <col min="8201" max="8202" width="4.7109375" style="131" customWidth="1"/>
    <col min="8203" max="8203" width="6.7109375" style="131" customWidth="1"/>
    <col min="8204" max="8204" width="6.5703125" style="131" customWidth="1"/>
    <col min="8205" max="8206" width="4.7109375" style="131" customWidth="1"/>
    <col min="8207" max="8207" width="6" style="131" customWidth="1"/>
    <col min="8208" max="8208" width="7" style="131" customWidth="1"/>
    <col min="8209" max="8209" width="5.5703125" style="131" customWidth="1"/>
    <col min="8210" max="8210" width="4.7109375" style="131" customWidth="1"/>
    <col min="8211" max="8211" width="7.140625" style="131" customWidth="1"/>
    <col min="8212" max="8212" width="7.85546875" style="131" customWidth="1"/>
    <col min="8213" max="8213" width="5.5703125" style="131" customWidth="1"/>
    <col min="8214" max="8214" width="13.140625" style="131" customWidth="1"/>
    <col min="8215" max="8215" width="36.7109375" style="131" customWidth="1"/>
    <col min="8216" max="8219" width="5.5703125" style="131" customWidth="1"/>
    <col min="8220" max="8220" width="3.85546875" style="131" customWidth="1"/>
    <col min="8221" max="8221" width="3.7109375" style="131" customWidth="1"/>
    <col min="8222" max="8223" width="7" style="131" customWidth="1"/>
    <col min="8224" max="8224" width="8.140625" style="131" customWidth="1"/>
    <col min="8225" max="8225" width="7.85546875" style="131" customWidth="1"/>
    <col min="8226" max="8226" width="4.85546875" style="131" customWidth="1"/>
    <col min="8227" max="8227" width="4.5703125" style="131" customWidth="1"/>
    <col min="8228" max="8228" width="7.42578125" style="131" customWidth="1"/>
    <col min="8229" max="8229" width="7.85546875" style="131" customWidth="1"/>
    <col min="8230" max="8242" width="9" style="131"/>
    <col min="8243" max="8243" width="8.28515625" style="131" customWidth="1"/>
    <col min="8244" max="8244" width="10.42578125" style="131" customWidth="1"/>
    <col min="8245" max="8441" width="9" style="131"/>
    <col min="8442" max="8442" width="5.42578125" style="131" customWidth="1"/>
    <col min="8443" max="8443" width="13" style="131" customWidth="1"/>
    <col min="8444" max="8444" width="42.42578125" style="131" customWidth="1"/>
    <col min="8445" max="8445" width="5" style="131" customWidth="1"/>
    <col min="8446" max="8446" width="6.7109375" style="131" customWidth="1"/>
    <col min="8447" max="8447" width="7.140625" style="131" customWidth="1"/>
    <col min="8448" max="8448" width="9.140625" style="131" customWidth="1"/>
    <col min="8449" max="8450" width="4.7109375" style="131" customWidth="1"/>
    <col min="8451" max="8451" width="6.42578125" style="131" customWidth="1"/>
    <col min="8452" max="8452" width="7.85546875" style="131" customWidth="1"/>
    <col min="8453" max="8454" width="4.7109375" style="131" customWidth="1"/>
    <col min="8455" max="8455" width="5.85546875" style="131" customWidth="1"/>
    <col min="8456" max="8456" width="7.140625" style="131" customWidth="1"/>
    <col min="8457" max="8458" width="4.7109375" style="131" customWidth="1"/>
    <col min="8459" max="8459" width="6.7109375" style="131" customWidth="1"/>
    <col min="8460" max="8460" width="6.5703125" style="131" customWidth="1"/>
    <col min="8461" max="8462" width="4.7109375" style="131" customWidth="1"/>
    <col min="8463" max="8463" width="6" style="131" customWidth="1"/>
    <col min="8464" max="8464" width="7" style="131" customWidth="1"/>
    <col min="8465" max="8465" width="5.5703125" style="131" customWidth="1"/>
    <col min="8466" max="8466" width="4.7109375" style="131" customWidth="1"/>
    <col min="8467" max="8467" width="7.140625" style="131" customWidth="1"/>
    <col min="8468" max="8468" width="7.85546875" style="131" customWidth="1"/>
    <col min="8469" max="8469" width="5.5703125" style="131" customWidth="1"/>
    <col min="8470" max="8470" width="13.140625" style="131" customWidth="1"/>
    <col min="8471" max="8471" width="36.7109375" style="131" customWidth="1"/>
    <col min="8472" max="8475" width="5.5703125" style="131" customWidth="1"/>
    <col min="8476" max="8476" width="3.85546875" style="131" customWidth="1"/>
    <col min="8477" max="8477" width="3.7109375" style="131" customWidth="1"/>
    <col min="8478" max="8479" width="7" style="131" customWidth="1"/>
    <col min="8480" max="8480" width="8.140625" style="131" customWidth="1"/>
    <col min="8481" max="8481" width="7.85546875" style="131" customWidth="1"/>
    <col min="8482" max="8482" width="4.85546875" style="131" customWidth="1"/>
    <col min="8483" max="8483" width="4.5703125" style="131" customWidth="1"/>
    <col min="8484" max="8484" width="7.42578125" style="131" customWidth="1"/>
    <col min="8485" max="8485" width="7.85546875" style="131" customWidth="1"/>
    <col min="8486" max="8498" width="9" style="131"/>
    <col min="8499" max="8499" width="8.28515625" style="131" customWidth="1"/>
    <col min="8500" max="8500" width="10.42578125" style="131" customWidth="1"/>
    <col min="8501" max="8697" width="9" style="131"/>
    <col min="8698" max="8698" width="5.42578125" style="131" customWidth="1"/>
    <col min="8699" max="8699" width="13" style="131" customWidth="1"/>
    <col min="8700" max="8700" width="42.42578125" style="131" customWidth="1"/>
    <col min="8701" max="8701" width="5" style="131" customWidth="1"/>
    <col min="8702" max="8702" width="6.7109375" style="131" customWidth="1"/>
    <col min="8703" max="8703" width="7.140625" style="131" customWidth="1"/>
    <col min="8704" max="8704" width="9.140625" style="131" customWidth="1"/>
    <col min="8705" max="8706" width="4.7109375" style="131" customWidth="1"/>
    <col min="8707" max="8707" width="6.42578125" style="131" customWidth="1"/>
    <col min="8708" max="8708" width="7.85546875" style="131" customWidth="1"/>
    <col min="8709" max="8710" width="4.7109375" style="131" customWidth="1"/>
    <col min="8711" max="8711" width="5.85546875" style="131" customWidth="1"/>
    <col min="8712" max="8712" width="7.140625" style="131" customWidth="1"/>
    <col min="8713" max="8714" width="4.7109375" style="131" customWidth="1"/>
    <col min="8715" max="8715" width="6.7109375" style="131" customWidth="1"/>
    <col min="8716" max="8716" width="6.5703125" style="131" customWidth="1"/>
    <col min="8717" max="8718" width="4.7109375" style="131" customWidth="1"/>
    <col min="8719" max="8719" width="6" style="131" customWidth="1"/>
    <col min="8720" max="8720" width="7" style="131" customWidth="1"/>
    <col min="8721" max="8721" width="5.5703125" style="131" customWidth="1"/>
    <col min="8722" max="8722" width="4.7109375" style="131" customWidth="1"/>
    <col min="8723" max="8723" width="7.140625" style="131" customWidth="1"/>
    <col min="8724" max="8724" width="7.85546875" style="131" customWidth="1"/>
    <col min="8725" max="8725" width="5.5703125" style="131" customWidth="1"/>
    <col min="8726" max="8726" width="13.140625" style="131" customWidth="1"/>
    <col min="8727" max="8727" width="36.7109375" style="131" customWidth="1"/>
    <col min="8728" max="8731" width="5.5703125" style="131" customWidth="1"/>
    <col min="8732" max="8732" width="3.85546875" style="131" customWidth="1"/>
    <col min="8733" max="8733" width="3.7109375" style="131" customWidth="1"/>
    <col min="8734" max="8735" width="7" style="131" customWidth="1"/>
    <col min="8736" max="8736" width="8.140625" style="131" customWidth="1"/>
    <col min="8737" max="8737" width="7.85546875" style="131" customWidth="1"/>
    <col min="8738" max="8738" width="4.85546875" style="131" customWidth="1"/>
    <col min="8739" max="8739" width="4.5703125" style="131" customWidth="1"/>
    <col min="8740" max="8740" width="7.42578125" style="131" customWidth="1"/>
    <col min="8741" max="8741" width="7.85546875" style="131" customWidth="1"/>
    <col min="8742" max="8754" width="9" style="131"/>
    <col min="8755" max="8755" width="8.28515625" style="131" customWidth="1"/>
    <col min="8756" max="8756" width="10.42578125" style="131" customWidth="1"/>
    <col min="8757" max="8953" width="9" style="131"/>
    <col min="8954" max="8954" width="5.42578125" style="131" customWidth="1"/>
    <col min="8955" max="8955" width="13" style="131" customWidth="1"/>
    <col min="8956" max="8956" width="42.42578125" style="131" customWidth="1"/>
    <col min="8957" max="8957" width="5" style="131" customWidth="1"/>
    <col min="8958" max="8958" width="6.7109375" style="131" customWidth="1"/>
    <col min="8959" max="8959" width="7.140625" style="131" customWidth="1"/>
    <col min="8960" max="8960" width="9.140625" style="131" customWidth="1"/>
    <col min="8961" max="8962" width="4.7109375" style="131" customWidth="1"/>
    <col min="8963" max="8963" width="6.42578125" style="131" customWidth="1"/>
    <col min="8964" max="8964" width="7.85546875" style="131" customWidth="1"/>
    <col min="8965" max="8966" width="4.7109375" style="131" customWidth="1"/>
    <col min="8967" max="8967" width="5.85546875" style="131" customWidth="1"/>
    <col min="8968" max="8968" width="7.140625" style="131" customWidth="1"/>
    <col min="8969" max="8970" width="4.7109375" style="131" customWidth="1"/>
    <col min="8971" max="8971" width="6.7109375" style="131" customWidth="1"/>
    <col min="8972" max="8972" width="6.5703125" style="131" customWidth="1"/>
    <col min="8973" max="8974" width="4.7109375" style="131" customWidth="1"/>
    <col min="8975" max="8975" width="6" style="131" customWidth="1"/>
    <col min="8976" max="8976" width="7" style="131" customWidth="1"/>
    <col min="8977" max="8977" width="5.5703125" style="131" customWidth="1"/>
    <col min="8978" max="8978" width="4.7109375" style="131" customWidth="1"/>
    <col min="8979" max="8979" width="7.140625" style="131" customWidth="1"/>
    <col min="8980" max="8980" width="7.85546875" style="131" customWidth="1"/>
    <col min="8981" max="8981" width="5.5703125" style="131" customWidth="1"/>
    <col min="8982" max="8982" width="13.140625" style="131" customWidth="1"/>
    <col min="8983" max="8983" width="36.7109375" style="131" customWidth="1"/>
    <col min="8984" max="8987" width="5.5703125" style="131" customWidth="1"/>
    <col min="8988" max="8988" width="3.85546875" style="131" customWidth="1"/>
    <col min="8989" max="8989" width="3.7109375" style="131" customWidth="1"/>
    <col min="8990" max="8991" width="7" style="131" customWidth="1"/>
    <col min="8992" max="8992" width="8.140625" style="131" customWidth="1"/>
    <col min="8993" max="8993" width="7.85546875" style="131" customWidth="1"/>
    <col min="8994" max="8994" width="4.85546875" style="131" customWidth="1"/>
    <col min="8995" max="8995" width="4.5703125" style="131" customWidth="1"/>
    <col min="8996" max="8996" width="7.42578125" style="131" customWidth="1"/>
    <col min="8997" max="8997" width="7.85546875" style="131" customWidth="1"/>
    <col min="8998" max="9010" width="9" style="131"/>
    <col min="9011" max="9011" width="8.28515625" style="131" customWidth="1"/>
    <col min="9012" max="9012" width="10.42578125" style="131" customWidth="1"/>
    <col min="9013" max="9209" width="9" style="131"/>
    <col min="9210" max="9210" width="5.42578125" style="131" customWidth="1"/>
    <col min="9211" max="9211" width="13" style="131" customWidth="1"/>
    <col min="9212" max="9212" width="42.42578125" style="131" customWidth="1"/>
    <col min="9213" max="9213" width="5" style="131" customWidth="1"/>
    <col min="9214" max="9214" width="6.7109375" style="131" customWidth="1"/>
    <col min="9215" max="9215" width="7.140625" style="131" customWidth="1"/>
    <col min="9216" max="9216" width="9.140625" style="131" customWidth="1"/>
    <col min="9217" max="9218" width="4.7109375" style="131" customWidth="1"/>
    <col min="9219" max="9219" width="6.42578125" style="131" customWidth="1"/>
    <col min="9220" max="9220" width="7.85546875" style="131" customWidth="1"/>
    <col min="9221" max="9222" width="4.7109375" style="131" customWidth="1"/>
    <col min="9223" max="9223" width="5.85546875" style="131" customWidth="1"/>
    <col min="9224" max="9224" width="7.140625" style="131" customWidth="1"/>
    <col min="9225" max="9226" width="4.7109375" style="131" customWidth="1"/>
    <col min="9227" max="9227" width="6.7109375" style="131" customWidth="1"/>
    <col min="9228" max="9228" width="6.5703125" style="131" customWidth="1"/>
    <col min="9229" max="9230" width="4.7109375" style="131" customWidth="1"/>
    <col min="9231" max="9231" width="6" style="131" customWidth="1"/>
    <col min="9232" max="9232" width="7" style="131" customWidth="1"/>
    <col min="9233" max="9233" width="5.5703125" style="131" customWidth="1"/>
    <col min="9234" max="9234" width="4.7109375" style="131" customWidth="1"/>
    <col min="9235" max="9235" width="7.140625" style="131" customWidth="1"/>
    <col min="9236" max="9236" width="7.85546875" style="131" customWidth="1"/>
    <col min="9237" max="9237" width="5.5703125" style="131" customWidth="1"/>
    <col min="9238" max="9238" width="13.140625" style="131" customWidth="1"/>
    <col min="9239" max="9239" width="36.7109375" style="131" customWidth="1"/>
    <col min="9240" max="9243" width="5.5703125" style="131" customWidth="1"/>
    <col min="9244" max="9244" width="3.85546875" style="131" customWidth="1"/>
    <col min="9245" max="9245" width="3.7109375" style="131" customWidth="1"/>
    <col min="9246" max="9247" width="7" style="131" customWidth="1"/>
    <col min="9248" max="9248" width="8.140625" style="131" customWidth="1"/>
    <col min="9249" max="9249" width="7.85546875" style="131" customWidth="1"/>
    <col min="9250" max="9250" width="4.85546875" style="131" customWidth="1"/>
    <col min="9251" max="9251" width="4.5703125" style="131" customWidth="1"/>
    <col min="9252" max="9252" width="7.42578125" style="131" customWidth="1"/>
    <col min="9253" max="9253" width="7.85546875" style="131" customWidth="1"/>
    <col min="9254" max="9266" width="9" style="131"/>
    <col min="9267" max="9267" width="8.28515625" style="131" customWidth="1"/>
    <col min="9268" max="9268" width="10.42578125" style="131" customWidth="1"/>
    <col min="9269" max="9465" width="9" style="131"/>
    <col min="9466" max="9466" width="5.42578125" style="131" customWidth="1"/>
    <col min="9467" max="9467" width="13" style="131" customWidth="1"/>
    <col min="9468" max="9468" width="42.42578125" style="131" customWidth="1"/>
    <col min="9469" max="9469" width="5" style="131" customWidth="1"/>
    <col min="9470" max="9470" width="6.7109375" style="131" customWidth="1"/>
    <col min="9471" max="9471" width="7.140625" style="131" customWidth="1"/>
    <col min="9472" max="9472" width="9.140625" style="131" customWidth="1"/>
    <col min="9473" max="9474" width="4.7109375" style="131" customWidth="1"/>
    <col min="9475" max="9475" width="6.42578125" style="131" customWidth="1"/>
    <col min="9476" max="9476" width="7.85546875" style="131" customWidth="1"/>
    <col min="9477" max="9478" width="4.7109375" style="131" customWidth="1"/>
    <col min="9479" max="9479" width="5.85546875" style="131" customWidth="1"/>
    <col min="9480" max="9480" width="7.140625" style="131" customWidth="1"/>
    <col min="9481" max="9482" width="4.7109375" style="131" customWidth="1"/>
    <col min="9483" max="9483" width="6.7109375" style="131" customWidth="1"/>
    <col min="9484" max="9484" width="6.5703125" style="131" customWidth="1"/>
    <col min="9485" max="9486" width="4.7109375" style="131" customWidth="1"/>
    <col min="9487" max="9487" width="6" style="131" customWidth="1"/>
    <col min="9488" max="9488" width="7" style="131" customWidth="1"/>
    <col min="9489" max="9489" width="5.5703125" style="131" customWidth="1"/>
    <col min="9490" max="9490" width="4.7109375" style="131" customWidth="1"/>
    <col min="9491" max="9491" width="7.140625" style="131" customWidth="1"/>
    <col min="9492" max="9492" width="7.85546875" style="131" customWidth="1"/>
    <col min="9493" max="9493" width="5.5703125" style="131" customWidth="1"/>
    <col min="9494" max="9494" width="13.140625" style="131" customWidth="1"/>
    <col min="9495" max="9495" width="36.7109375" style="131" customWidth="1"/>
    <col min="9496" max="9499" width="5.5703125" style="131" customWidth="1"/>
    <col min="9500" max="9500" width="3.85546875" style="131" customWidth="1"/>
    <col min="9501" max="9501" width="3.7109375" style="131" customWidth="1"/>
    <col min="9502" max="9503" width="7" style="131" customWidth="1"/>
    <col min="9504" max="9504" width="8.140625" style="131" customWidth="1"/>
    <col min="9505" max="9505" width="7.85546875" style="131" customWidth="1"/>
    <col min="9506" max="9506" width="4.85546875" style="131" customWidth="1"/>
    <col min="9507" max="9507" width="4.5703125" style="131" customWidth="1"/>
    <col min="9508" max="9508" width="7.42578125" style="131" customWidth="1"/>
    <col min="9509" max="9509" width="7.85546875" style="131" customWidth="1"/>
    <col min="9510" max="9522" width="9" style="131"/>
    <col min="9523" max="9523" width="8.28515625" style="131" customWidth="1"/>
    <col min="9524" max="9524" width="10.42578125" style="131" customWidth="1"/>
    <col min="9525" max="9721" width="9" style="131"/>
    <col min="9722" max="9722" width="5.42578125" style="131" customWidth="1"/>
    <col min="9723" max="9723" width="13" style="131" customWidth="1"/>
    <col min="9724" max="9724" width="42.42578125" style="131" customWidth="1"/>
    <col min="9725" max="9725" width="5" style="131" customWidth="1"/>
    <col min="9726" max="9726" width="6.7109375" style="131" customWidth="1"/>
    <col min="9727" max="9727" width="7.140625" style="131" customWidth="1"/>
    <col min="9728" max="9728" width="9.140625" style="131" customWidth="1"/>
    <col min="9729" max="9730" width="4.7109375" style="131" customWidth="1"/>
    <col min="9731" max="9731" width="6.42578125" style="131" customWidth="1"/>
    <col min="9732" max="9732" width="7.85546875" style="131" customWidth="1"/>
    <col min="9733" max="9734" width="4.7109375" style="131" customWidth="1"/>
    <col min="9735" max="9735" width="5.85546875" style="131" customWidth="1"/>
    <col min="9736" max="9736" width="7.140625" style="131" customWidth="1"/>
    <col min="9737" max="9738" width="4.7109375" style="131" customWidth="1"/>
    <col min="9739" max="9739" width="6.7109375" style="131" customWidth="1"/>
    <col min="9740" max="9740" width="6.5703125" style="131" customWidth="1"/>
    <col min="9741" max="9742" width="4.7109375" style="131" customWidth="1"/>
    <col min="9743" max="9743" width="6" style="131" customWidth="1"/>
    <col min="9744" max="9744" width="7" style="131" customWidth="1"/>
    <col min="9745" max="9745" width="5.5703125" style="131" customWidth="1"/>
    <col min="9746" max="9746" width="4.7109375" style="131" customWidth="1"/>
    <col min="9747" max="9747" width="7.140625" style="131" customWidth="1"/>
    <col min="9748" max="9748" width="7.85546875" style="131" customWidth="1"/>
    <col min="9749" max="9749" width="5.5703125" style="131" customWidth="1"/>
    <col min="9750" max="9750" width="13.140625" style="131" customWidth="1"/>
    <col min="9751" max="9751" width="36.7109375" style="131" customWidth="1"/>
    <col min="9752" max="9755" width="5.5703125" style="131" customWidth="1"/>
    <col min="9756" max="9756" width="3.85546875" style="131" customWidth="1"/>
    <col min="9757" max="9757" width="3.7109375" style="131" customWidth="1"/>
    <col min="9758" max="9759" width="7" style="131" customWidth="1"/>
    <col min="9760" max="9760" width="8.140625" style="131" customWidth="1"/>
    <col min="9761" max="9761" width="7.85546875" style="131" customWidth="1"/>
    <col min="9762" max="9762" width="4.85546875" style="131" customWidth="1"/>
    <col min="9763" max="9763" width="4.5703125" style="131" customWidth="1"/>
    <col min="9764" max="9764" width="7.42578125" style="131" customWidth="1"/>
    <col min="9765" max="9765" width="7.85546875" style="131" customWidth="1"/>
    <col min="9766" max="9778" width="9" style="131"/>
    <col min="9779" max="9779" width="8.28515625" style="131" customWidth="1"/>
    <col min="9780" max="9780" width="10.42578125" style="131" customWidth="1"/>
    <col min="9781" max="9977" width="9" style="131"/>
    <col min="9978" max="9978" width="5.42578125" style="131" customWidth="1"/>
    <col min="9979" max="9979" width="13" style="131" customWidth="1"/>
    <col min="9980" max="9980" width="42.42578125" style="131" customWidth="1"/>
    <col min="9981" max="9981" width="5" style="131" customWidth="1"/>
    <col min="9982" max="9982" width="6.7109375" style="131" customWidth="1"/>
    <col min="9983" max="9983" width="7.140625" style="131" customWidth="1"/>
    <col min="9984" max="9984" width="9.140625" style="131" customWidth="1"/>
    <col min="9985" max="9986" width="4.7109375" style="131" customWidth="1"/>
    <col min="9987" max="9987" width="6.42578125" style="131" customWidth="1"/>
    <col min="9988" max="9988" width="7.85546875" style="131" customWidth="1"/>
    <col min="9989" max="9990" width="4.7109375" style="131" customWidth="1"/>
    <col min="9991" max="9991" width="5.85546875" style="131" customWidth="1"/>
    <col min="9992" max="9992" width="7.140625" style="131" customWidth="1"/>
    <col min="9993" max="9994" width="4.7109375" style="131" customWidth="1"/>
    <col min="9995" max="9995" width="6.7109375" style="131" customWidth="1"/>
    <col min="9996" max="9996" width="6.5703125" style="131" customWidth="1"/>
    <col min="9997" max="9998" width="4.7109375" style="131" customWidth="1"/>
    <col min="9999" max="9999" width="6" style="131" customWidth="1"/>
    <col min="10000" max="10000" width="7" style="131" customWidth="1"/>
    <col min="10001" max="10001" width="5.5703125" style="131" customWidth="1"/>
    <col min="10002" max="10002" width="4.7109375" style="131" customWidth="1"/>
    <col min="10003" max="10003" width="7.140625" style="131" customWidth="1"/>
    <col min="10004" max="10004" width="7.85546875" style="131" customWidth="1"/>
    <col min="10005" max="10005" width="5.5703125" style="131" customWidth="1"/>
    <col min="10006" max="10006" width="13.140625" style="131" customWidth="1"/>
    <col min="10007" max="10007" width="36.7109375" style="131" customWidth="1"/>
    <col min="10008" max="10011" width="5.5703125" style="131" customWidth="1"/>
    <col min="10012" max="10012" width="3.85546875" style="131" customWidth="1"/>
    <col min="10013" max="10013" width="3.7109375" style="131" customWidth="1"/>
    <col min="10014" max="10015" width="7" style="131" customWidth="1"/>
    <col min="10016" max="10016" width="8.140625" style="131" customWidth="1"/>
    <col min="10017" max="10017" width="7.85546875" style="131" customWidth="1"/>
    <col min="10018" max="10018" width="4.85546875" style="131" customWidth="1"/>
    <col min="10019" max="10019" width="4.5703125" style="131" customWidth="1"/>
    <col min="10020" max="10020" width="7.42578125" style="131" customWidth="1"/>
    <col min="10021" max="10021" width="7.85546875" style="131" customWidth="1"/>
    <col min="10022" max="10034" width="9" style="131"/>
    <col min="10035" max="10035" width="8.28515625" style="131" customWidth="1"/>
    <col min="10036" max="10036" width="10.42578125" style="131" customWidth="1"/>
    <col min="10037" max="10233" width="9" style="131"/>
    <col min="10234" max="10234" width="5.42578125" style="131" customWidth="1"/>
    <col min="10235" max="10235" width="13" style="131" customWidth="1"/>
    <col min="10236" max="10236" width="42.42578125" style="131" customWidth="1"/>
    <col min="10237" max="10237" width="5" style="131" customWidth="1"/>
    <col min="10238" max="10238" width="6.7109375" style="131" customWidth="1"/>
    <col min="10239" max="10239" width="7.140625" style="131" customWidth="1"/>
    <col min="10240" max="10240" width="9.140625" style="131" customWidth="1"/>
    <col min="10241" max="10242" width="4.7109375" style="131" customWidth="1"/>
    <col min="10243" max="10243" width="6.42578125" style="131" customWidth="1"/>
    <col min="10244" max="10244" width="7.85546875" style="131" customWidth="1"/>
    <col min="10245" max="10246" width="4.7109375" style="131" customWidth="1"/>
    <col min="10247" max="10247" width="5.85546875" style="131" customWidth="1"/>
    <col min="10248" max="10248" width="7.140625" style="131" customWidth="1"/>
    <col min="10249" max="10250" width="4.7109375" style="131" customWidth="1"/>
    <col min="10251" max="10251" width="6.7109375" style="131" customWidth="1"/>
    <col min="10252" max="10252" width="6.5703125" style="131" customWidth="1"/>
    <col min="10253" max="10254" width="4.7109375" style="131" customWidth="1"/>
    <col min="10255" max="10255" width="6" style="131" customWidth="1"/>
    <col min="10256" max="10256" width="7" style="131" customWidth="1"/>
    <col min="10257" max="10257" width="5.5703125" style="131" customWidth="1"/>
    <col min="10258" max="10258" width="4.7109375" style="131" customWidth="1"/>
    <col min="10259" max="10259" width="7.140625" style="131" customWidth="1"/>
    <col min="10260" max="10260" width="7.85546875" style="131" customWidth="1"/>
    <col min="10261" max="10261" width="5.5703125" style="131" customWidth="1"/>
    <col min="10262" max="10262" width="13.140625" style="131" customWidth="1"/>
    <col min="10263" max="10263" width="36.7109375" style="131" customWidth="1"/>
    <col min="10264" max="10267" width="5.5703125" style="131" customWidth="1"/>
    <col min="10268" max="10268" width="3.85546875" style="131" customWidth="1"/>
    <col min="10269" max="10269" width="3.7109375" style="131" customWidth="1"/>
    <col min="10270" max="10271" width="7" style="131" customWidth="1"/>
    <col min="10272" max="10272" width="8.140625" style="131" customWidth="1"/>
    <col min="10273" max="10273" width="7.85546875" style="131" customWidth="1"/>
    <col min="10274" max="10274" width="4.85546875" style="131" customWidth="1"/>
    <col min="10275" max="10275" width="4.5703125" style="131" customWidth="1"/>
    <col min="10276" max="10276" width="7.42578125" style="131" customWidth="1"/>
    <col min="10277" max="10277" width="7.85546875" style="131" customWidth="1"/>
    <col min="10278" max="10290" width="9" style="131"/>
    <col min="10291" max="10291" width="8.28515625" style="131" customWidth="1"/>
    <col min="10292" max="10292" width="10.42578125" style="131" customWidth="1"/>
    <col min="10293" max="10489" width="9" style="131"/>
    <col min="10490" max="10490" width="5.42578125" style="131" customWidth="1"/>
    <col min="10491" max="10491" width="13" style="131" customWidth="1"/>
    <col min="10492" max="10492" width="42.42578125" style="131" customWidth="1"/>
    <col min="10493" max="10493" width="5" style="131" customWidth="1"/>
    <col min="10494" max="10494" width="6.7109375" style="131" customWidth="1"/>
    <col min="10495" max="10495" width="7.140625" style="131" customWidth="1"/>
    <col min="10496" max="10496" width="9.140625" style="131" customWidth="1"/>
    <col min="10497" max="10498" width="4.7109375" style="131" customWidth="1"/>
    <col min="10499" max="10499" width="6.42578125" style="131" customWidth="1"/>
    <col min="10500" max="10500" width="7.85546875" style="131" customWidth="1"/>
    <col min="10501" max="10502" width="4.7109375" style="131" customWidth="1"/>
    <col min="10503" max="10503" width="5.85546875" style="131" customWidth="1"/>
    <col min="10504" max="10504" width="7.140625" style="131" customWidth="1"/>
    <col min="10505" max="10506" width="4.7109375" style="131" customWidth="1"/>
    <col min="10507" max="10507" width="6.7109375" style="131" customWidth="1"/>
    <col min="10508" max="10508" width="6.5703125" style="131" customWidth="1"/>
    <col min="10509" max="10510" width="4.7109375" style="131" customWidth="1"/>
    <col min="10511" max="10511" width="6" style="131" customWidth="1"/>
    <col min="10512" max="10512" width="7" style="131" customWidth="1"/>
    <col min="10513" max="10513" width="5.5703125" style="131" customWidth="1"/>
    <col min="10514" max="10514" width="4.7109375" style="131" customWidth="1"/>
    <col min="10515" max="10515" width="7.140625" style="131" customWidth="1"/>
    <col min="10516" max="10516" width="7.85546875" style="131" customWidth="1"/>
    <col min="10517" max="10517" width="5.5703125" style="131" customWidth="1"/>
    <col min="10518" max="10518" width="13.140625" style="131" customWidth="1"/>
    <col min="10519" max="10519" width="36.7109375" style="131" customWidth="1"/>
    <col min="10520" max="10523" width="5.5703125" style="131" customWidth="1"/>
    <col min="10524" max="10524" width="3.85546875" style="131" customWidth="1"/>
    <col min="10525" max="10525" width="3.7109375" style="131" customWidth="1"/>
    <col min="10526" max="10527" width="7" style="131" customWidth="1"/>
    <col min="10528" max="10528" width="8.140625" style="131" customWidth="1"/>
    <col min="10529" max="10529" width="7.85546875" style="131" customWidth="1"/>
    <col min="10530" max="10530" width="4.85546875" style="131" customWidth="1"/>
    <col min="10531" max="10531" width="4.5703125" style="131" customWidth="1"/>
    <col min="10532" max="10532" width="7.42578125" style="131" customWidth="1"/>
    <col min="10533" max="10533" width="7.85546875" style="131" customWidth="1"/>
    <col min="10534" max="10546" width="9" style="131"/>
    <col min="10547" max="10547" width="8.28515625" style="131" customWidth="1"/>
    <col min="10548" max="10548" width="10.42578125" style="131" customWidth="1"/>
    <col min="10549" max="10745" width="9" style="131"/>
    <col min="10746" max="10746" width="5.42578125" style="131" customWidth="1"/>
    <col min="10747" max="10747" width="13" style="131" customWidth="1"/>
    <col min="10748" max="10748" width="42.42578125" style="131" customWidth="1"/>
    <col min="10749" max="10749" width="5" style="131" customWidth="1"/>
    <col min="10750" max="10750" width="6.7109375" style="131" customWidth="1"/>
    <col min="10751" max="10751" width="7.140625" style="131" customWidth="1"/>
    <col min="10752" max="10752" width="9.140625" style="131" customWidth="1"/>
    <col min="10753" max="10754" width="4.7109375" style="131" customWidth="1"/>
    <col min="10755" max="10755" width="6.42578125" style="131" customWidth="1"/>
    <col min="10756" max="10756" width="7.85546875" style="131" customWidth="1"/>
    <col min="10757" max="10758" width="4.7109375" style="131" customWidth="1"/>
    <col min="10759" max="10759" width="5.85546875" style="131" customWidth="1"/>
    <col min="10760" max="10760" width="7.140625" style="131" customWidth="1"/>
    <col min="10761" max="10762" width="4.7109375" style="131" customWidth="1"/>
    <col min="10763" max="10763" width="6.7109375" style="131" customWidth="1"/>
    <col min="10764" max="10764" width="6.5703125" style="131" customWidth="1"/>
    <col min="10765" max="10766" width="4.7109375" style="131" customWidth="1"/>
    <col min="10767" max="10767" width="6" style="131" customWidth="1"/>
    <col min="10768" max="10768" width="7" style="131" customWidth="1"/>
    <col min="10769" max="10769" width="5.5703125" style="131" customWidth="1"/>
    <col min="10770" max="10770" width="4.7109375" style="131" customWidth="1"/>
    <col min="10771" max="10771" width="7.140625" style="131" customWidth="1"/>
    <col min="10772" max="10772" width="7.85546875" style="131" customWidth="1"/>
    <col min="10773" max="10773" width="5.5703125" style="131" customWidth="1"/>
    <col min="10774" max="10774" width="13.140625" style="131" customWidth="1"/>
    <col min="10775" max="10775" width="36.7109375" style="131" customWidth="1"/>
    <col min="10776" max="10779" width="5.5703125" style="131" customWidth="1"/>
    <col min="10780" max="10780" width="3.85546875" style="131" customWidth="1"/>
    <col min="10781" max="10781" width="3.7109375" style="131" customWidth="1"/>
    <col min="10782" max="10783" width="7" style="131" customWidth="1"/>
    <col min="10784" max="10784" width="8.140625" style="131" customWidth="1"/>
    <col min="10785" max="10785" width="7.85546875" style="131" customWidth="1"/>
    <col min="10786" max="10786" width="4.85546875" style="131" customWidth="1"/>
    <col min="10787" max="10787" width="4.5703125" style="131" customWidth="1"/>
    <col min="10788" max="10788" width="7.42578125" style="131" customWidth="1"/>
    <col min="10789" max="10789" width="7.85546875" style="131" customWidth="1"/>
    <col min="10790" max="10802" width="9" style="131"/>
    <col min="10803" max="10803" width="8.28515625" style="131" customWidth="1"/>
    <col min="10804" max="10804" width="10.42578125" style="131" customWidth="1"/>
    <col min="10805" max="11001" width="9" style="131"/>
    <col min="11002" max="11002" width="5.42578125" style="131" customWidth="1"/>
    <col min="11003" max="11003" width="13" style="131" customWidth="1"/>
    <col min="11004" max="11004" width="42.42578125" style="131" customWidth="1"/>
    <col min="11005" max="11005" width="5" style="131" customWidth="1"/>
    <col min="11006" max="11006" width="6.7109375" style="131" customWidth="1"/>
    <col min="11007" max="11007" width="7.140625" style="131" customWidth="1"/>
    <col min="11008" max="11008" width="9.140625" style="131" customWidth="1"/>
    <col min="11009" max="11010" width="4.7109375" style="131" customWidth="1"/>
    <col min="11011" max="11011" width="6.42578125" style="131" customWidth="1"/>
    <col min="11012" max="11012" width="7.85546875" style="131" customWidth="1"/>
    <col min="11013" max="11014" width="4.7109375" style="131" customWidth="1"/>
    <col min="11015" max="11015" width="5.85546875" style="131" customWidth="1"/>
    <col min="11016" max="11016" width="7.140625" style="131" customWidth="1"/>
    <col min="11017" max="11018" width="4.7109375" style="131" customWidth="1"/>
    <col min="11019" max="11019" width="6.7109375" style="131" customWidth="1"/>
    <col min="11020" max="11020" width="6.5703125" style="131" customWidth="1"/>
    <col min="11021" max="11022" width="4.7109375" style="131" customWidth="1"/>
    <col min="11023" max="11023" width="6" style="131" customWidth="1"/>
    <col min="11024" max="11024" width="7" style="131" customWidth="1"/>
    <col min="11025" max="11025" width="5.5703125" style="131" customWidth="1"/>
    <col min="11026" max="11026" width="4.7109375" style="131" customWidth="1"/>
    <col min="11027" max="11027" width="7.140625" style="131" customWidth="1"/>
    <col min="11028" max="11028" width="7.85546875" style="131" customWidth="1"/>
    <col min="11029" max="11029" width="5.5703125" style="131" customWidth="1"/>
    <col min="11030" max="11030" width="13.140625" style="131" customWidth="1"/>
    <col min="11031" max="11031" width="36.7109375" style="131" customWidth="1"/>
    <col min="11032" max="11035" width="5.5703125" style="131" customWidth="1"/>
    <col min="11036" max="11036" width="3.85546875" style="131" customWidth="1"/>
    <col min="11037" max="11037" width="3.7109375" style="131" customWidth="1"/>
    <col min="11038" max="11039" width="7" style="131" customWidth="1"/>
    <col min="11040" max="11040" width="8.140625" style="131" customWidth="1"/>
    <col min="11041" max="11041" width="7.85546875" style="131" customWidth="1"/>
    <col min="11042" max="11042" width="4.85546875" style="131" customWidth="1"/>
    <col min="11043" max="11043" width="4.5703125" style="131" customWidth="1"/>
    <col min="11044" max="11044" width="7.42578125" style="131" customWidth="1"/>
    <col min="11045" max="11045" width="7.85546875" style="131" customWidth="1"/>
    <col min="11046" max="11058" width="9" style="131"/>
    <col min="11059" max="11059" width="8.28515625" style="131" customWidth="1"/>
    <col min="11060" max="11060" width="10.42578125" style="131" customWidth="1"/>
    <col min="11061" max="11257" width="9" style="131"/>
    <col min="11258" max="11258" width="5.42578125" style="131" customWidth="1"/>
    <col min="11259" max="11259" width="13" style="131" customWidth="1"/>
    <col min="11260" max="11260" width="42.42578125" style="131" customWidth="1"/>
    <col min="11261" max="11261" width="5" style="131" customWidth="1"/>
    <col min="11262" max="11262" width="6.7109375" style="131" customWidth="1"/>
    <col min="11263" max="11263" width="7.140625" style="131" customWidth="1"/>
    <col min="11264" max="11264" width="9.140625" style="131" customWidth="1"/>
    <col min="11265" max="11266" width="4.7109375" style="131" customWidth="1"/>
    <col min="11267" max="11267" width="6.42578125" style="131" customWidth="1"/>
    <col min="11268" max="11268" width="7.85546875" style="131" customWidth="1"/>
    <col min="11269" max="11270" width="4.7109375" style="131" customWidth="1"/>
    <col min="11271" max="11271" width="5.85546875" style="131" customWidth="1"/>
    <col min="11272" max="11272" width="7.140625" style="131" customWidth="1"/>
    <col min="11273" max="11274" width="4.7109375" style="131" customWidth="1"/>
    <col min="11275" max="11275" width="6.7109375" style="131" customWidth="1"/>
    <col min="11276" max="11276" width="6.5703125" style="131" customWidth="1"/>
    <col min="11277" max="11278" width="4.7109375" style="131" customWidth="1"/>
    <col min="11279" max="11279" width="6" style="131" customWidth="1"/>
    <col min="11280" max="11280" width="7" style="131" customWidth="1"/>
    <col min="11281" max="11281" width="5.5703125" style="131" customWidth="1"/>
    <col min="11282" max="11282" width="4.7109375" style="131" customWidth="1"/>
    <col min="11283" max="11283" width="7.140625" style="131" customWidth="1"/>
    <col min="11284" max="11284" width="7.85546875" style="131" customWidth="1"/>
    <col min="11285" max="11285" width="5.5703125" style="131" customWidth="1"/>
    <col min="11286" max="11286" width="13.140625" style="131" customWidth="1"/>
    <col min="11287" max="11287" width="36.7109375" style="131" customWidth="1"/>
    <col min="11288" max="11291" width="5.5703125" style="131" customWidth="1"/>
    <col min="11292" max="11292" width="3.85546875" style="131" customWidth="1"/>
    <col min="11293" max="11293" width="3.7109375" style="131" customWidth="1"/>
    <col min="11294" max="11295" width="7" style="131" customWidth="1"/>
    <col min="11296" max="11296" width="8.140625" style="131" customWidth="1"/>
    <col min="11297" max="11297" width="7.85546875" style="131" customWidth="1"/>
    <col min="11298" max="11298" width="4.85546875" style="131" customWidth="1"/>
    <col min="11299" max="11299" width="4.5703125" style="131" customWidth="1"/>
    <col min="11300" max="11300" width="7.42578125" style="131" customWidth="1"/>
    <col min="11301" max="11301" width="7.85546875" style="131" customWidth="1"/>
    <col min="11302" max="11314" width="9" style="131"/>
    <col min="11315" max="11315" width="8.28515625" style="131" customWidth="1"/>
    <col min="11316" max="11316" width="10.42578125" style="131" customWidth="1"/>
    <col min="11317" max="11513" width="9" style="131"/>
    <col min="11514" max="11514" width="5.42578125" style="131" customWidth="1"/>
    <col min="11515" max="11515" width="13" style="131" customWidth="1"/>
    <col min="11516" max="11516" width="42.42578125" style="131" customWidth="1"/>
    <col min="11517" max="11517" width="5" style="131" customWidth="1"/>
    <col min="11518" max="11518" width="6.7109375" style="131" customWidth="1"/>
    <col min="11519" max="11519" width="7.140625" style="131" customWidth="1"/>
    <col min="11520" max="11520" width="9.140625" style="131" customWidth="1"/>
    <col min="11521" max="11522" width="4.7109375" style="131" customWidth="1"/>
    <col min="11523" max="11523" width="6.42578125" style="131" customWidth="1"/>
    <col min="11524" max="11524" width="7.85546875" style="131" customWidth="1"/>
    <col min="11525" max="11526" width="4.7109375" style="131" customWidth="1"/>
    <col min="11527" max="11527" width="5.85546875" style="131" customWidth="1"/>
    <col min="11528" max="11528" width="7.140625" style="131" customWidth="1"/>
    <col min="11529" max="11530" width="4.7109375" style="131" customWidth="1"/>
    <col min="11531" max="11531" width="6.7109375" style="131" customWidth="1"/>
    <col min="11532" max="11532" width="6.5703125" style="131" customWidth="1"/>
    <col min="11533" max="11534" width="4.7109375" style="131" customWidth="1"/>
    <col min="11535" max="11535" width="6" style="131" customWidth="1"/>
    <col min="11536" max="11536" width="7" style="131" customWidth="1"/>
    <col min="11537" max="11537" width="5.5703125" style="131" customWidth="1"/>
    <col min="11538" max="11538" width="4.7109375" style="131" customWidth="1"/>
    <col min="11539" max="11539" width="7.140625" style="131" customWidth="1"/>
    <col min="11540" max="11540" width="7.85546875" style="131" customWidth="1"/>
    <col min="11541" max="11541" width="5.5703125" style="131" customWidth="1"/>
    <col min="11542" max="11542" width="13.140625" style="131" customWidth="1"/>
    <col min="11543" max="11543" width="36.7109375" style="131" customWidth="1"/>
    <col min="11544" max="11547" width="5.5703125" style="131" customWidth="1"/>
    <col min="11548" max="11548" width="3.85546875" style="131" customWidth="1"/>
    <col min="11549" max="11549" width="3.7109375" style="131" customWidth="1"/>
    <col min="11550" max="11551" width="7" style="131" customWidth="1"/>
    <col min="11552" max="11552" width="8.140625" style="131" customWidth="1"/>
    <col min="11553" max="11553" width="7.85546875" style="131" customWidth="1"/>
    <col min="11554" max="11554" width="4.85546875" style="131" customWidth="1"/>
    <col min="11555" max="11555" width="4.5703125" style="131" customWidth="1"/>
    <col min="11556" max="11556" width="7.42578125" style="131" customWidth="1"/>
    <col min="11557" max="11557" width="7.85546875" style="131" customWidth="1"/>
    <col min="11558" max="11570" width="9" style="131"/>
    <col min="11571" max="11571" width="8.28515625" style="131" customWidth="1"/>
    <col min="11572" max="11572" width="10.42578125" style="131" customWidth="1"/>
    <col min="11573" max="11769" width="9" style="131"/>
    <col min="11770" max="11770" width="5.42578125" style="131" customWidth="1"/>
    <col min="11771" max="11771" width="13" style="131" customWidth="1"/>
    <col min="11772" max="11772" width="42.42578125" style="131" customWidth="1"/>
    <col min="11773" max="11773" width="5" style="131" customWidth="1"/>
    <col min="11774" max="11774" width="6.7109375" style="131" customWidth="1"/>
    <col min="11775" max="11775" width="7.140625" style="131" customWidth="1"/>
    <col min="11776" max="11776" width="9.140625" style="131" customWidth="1"/>
    <col min="11777" max="11778" width="4.7109375" style="131" customWidth="1"/>
    <col min="11779" max="11779" width="6.42578125" style="131" customWidth="1"/>
    <col min="11780" max="11780" width="7.85546875" style="131" customWidth="1"/>
    <col min="11781" max="11782" width="4.7109375" style="131" customWidth="1"/>
    <col min="11783" max="11783" width="5.85546875" style="131" customWidth="1"/>
    <col min="11784" max="11784" width="7.140625" style="131" customWidth="1"/>
    <col min="11785" max="11786" width="4.7109375" style="131" customWidth="1"/>
    <col min="11787" max="11787" width="6.7109375" style="131" customWidth="1"/>
    <col min="11788" max="11788" width="6.5703125" style="131" customWidth="1"/>
    <col min="11789" max="11790" width="4.7109375" style="131" customWidth="1"/>
    <col min="11791" max="11791" width="6" style="131" customWidth="1"/>
    <col min="11792" max="11792" width="7" style="131" customWidth="1"/>
    <col min="11793" max="11793" width="5.5703125" style="131" customWidth="1"/>
    <col min="11794" max="11794" width="4.7109375" style="131" customWidth="1"/>
    <col min="11795" max="11795" width="7.140625" style="131" customWidth="1"/>
    <col min="11796" max="11796" width="7.85546875" style="131" customWidth="1"/>
    <col min="11797" max="11797" width="5.5703125" style="131" customWidth="1"/>
    <col min="11798" max="11798" width="13.140625" style="131" customWidth="1"/>
    <col min="11799" max="11799" width="36.7109375" style="131" customWidth="1"/>
    <col min="11800" max="11803" width="5.5703125" style="131" customWidth="1"/>
    <col min="11804" max="11804" width="3.85546875" style="131" customWidth="1"/>
    <col min="11805" max="11805" width="3.7109375" style="131" customWidth="1"/>
    <col min="11806" max="11807" width="7" style="131" customWidth="1"/>
    <col min="11808" max="11808" width="8.140625" style="131" customWidth="1"/>
    <col min="11809" max="11809" width="7.85546875" style="131" customWidth="1"/>
    <col min="11810" max="11810" width="4.85546875" style="131" customWidth="1"/>
    <col min="11811" max="11811" width="4.5703125" style="131" customWidth="1"/>
    <col min="11812" max="11812" width="7.42578125" style="131" customWidth="1"/>
    <col min="11813" max="11813" width="7.85546875" style="131" customWidth="1"/>
    <col min="11814" max="11826" width="9" style="131"/>
    <col min="11827" max="11827" width="8.28515625" style="131" customWidth="1"/>
    <col min="11828" max="11828" width="10.42578125" style="131" customWidth="1"/>
    <col min="11829" max="12025" width="9" style="131"/>
    <col min="12026" max="12026" width="5.42578125" style="131" customWidth="1"/>
    <col min="12027" max="12027" width="13" style="131" customWidth="1"/>
    <col min="12028" max="12028" width="42.42578125" style="131" customWidth="1"/>
    <col min="12029" max="12029" width="5" style="131" customWidth="1"/>
    <col min="12030" max="12030" width="6.7109375" style="131" customWidth="1"/>
    <col min="12031" max="12031" width="7.140625" style="131" customWidth="1"/>
    <col min="12032" max="12032" width="9.140625" style="131" customWidth="1"/>
    <col min="12033" max="12034" width="4.7109375" style="131" customWidth="1"/>
    <col min="12035" max="12035" width="6.42578125" style="131" customWidth="1"/>
    <col min="12036" max="12036" width="7.85546875" style="131" customWidth="1"/>
    <col min="12037" max="12038" width="4.7109375" style="131" customWidth="1"/>
    <col min="12039" max="12039" width="5.85546875" style="131" customWidth="1"/>
    <col min="12040" max="12040" width="7.140625" style="131" customWidth="1"/>
    <col min="12041" max="12042" width="4.7109375" style="131" customWidth="1"/>
    <col min="12043" max="12043" width="6.7109375" style="131" customWidth="1"/>
    <col min="12044" max="12044" width="6.5703125" style="131" customWidth="1"/>
    <col min="12045" max="12046" width="4.7109375" style="131" customWidth="1"/>
    <col min="12047" max="12047" width="6" style="131" customWidth="1"/>
    <col min="12048" max="12048" width="7" style="131" customWidth="1"/>
    <col min="12049" max="12049" width="5.5703125" style="131" customWidth="1"/>
    <col min="12050" max="12050" width="4.7109375" style="131" customWidth="1"/>
    <col min="12051" max="12051" width="7.140625" style="131" customWidth="1"/>
    <col min="12052" max="12052" width="7.85546875" style="131" customWidth="1"/>
    <col min="12053" max="12053" width="5.5703125" style="131" customWidth="1"/>
    <col min="12054" max="12054" width="13.140625" style="131" customWidth="1"/>
    <col min="12055" max="12055" width="36.7109375" style="131" customWidth="1"/>
    <col min="12056" max="12059" width="5.5703125" style="131" customWidth="1"/>
    <col min="12060" max="12060" width="3.85546875" style="131" customWidth="1"/>
    <col min="12061" max="12061" width="3.7109375" style="131" customWidth="1"/>
    <col min="12062" max="12063" width="7" style="131" customWidth="1"/>
    <col min="12064" max="12064" width="8.140625" style="131" customWidth="1"/>
    <col min="12065" max="12065" width="7.85546875" style="131" customWidth="1"/>
    <col min="12066" max="12066" width="4.85546875" style="131" customWidth="1"/>
    <col min="12067" max="12067" width="4.5703125" style="131" customWidth="1"/>
    <col min="12068" max="12068" width="7.42578125" style="131" customWidth="1"/>
    <col min="12069" max="12069" width="7.85546875" style="131" customWidth="1"/>
    <col min="12070" max="12082" width="9" style="131"/>
    <col min="12083" max="12083" width="8.28515625" style="131" customWidth="1"/>
    <col min="12084" max="12084" width="10.42578125" style="131" customWidth="1"/>
    <col min="12085" max="12281" width="9" style="131"/>
    <col min="12282" max="12282" width="5.42578125" style="131" customWidth="1"/>
    <col min="12283" max="12283" width="13" style="131" customWidth="1"/>
    <col min="12284" max="12284" width="42.42578125" style="131" customWidth="1"/>
    <col min="12285" max="12285" width="5" style="131" customWidth="1"/>
    <col min="12286" max="12286" width="6.7109375" style="131" customWidth="1"/>
    <col min="12287" max="12287" width="7.140625" style="131" customWidth="1"/>
    <col min="12288" max="12288" width="9.140625" style="131" customWidth="1"/>
    <col min="12289" max="12290" width="4.7109375" style="131" customWidth="1"/>
    <col min="12291" max="12291" width="6.42578125" style="131" customWidth="1"/>
    <col min="12292" max="12292" width="7.85546875" style="131" customWidth="1"/>
    <col min="12293" max="12294" width="4.7109375" style="131" customWidth="1"/>
    <col min="12295" max="12295" width="5.85546875" style="131" customWidth="1"/>
    <col min="12296" max="12296" width="7.140625" style="131" customWidth="1"/>
    <col min="12297" max="12298" width="4.7109375" style="131" customWidth="1"/>
    <col min="12299" max="12299" width="6.7109375" style="131" customWidth="1"/>
    <col min="12300" max="12300" width="6.5703125" style="131" customWidth="1"/>
    <col min="12301" max="12302" width="4.7109375" style="131" customWidth="1"/>
    <col min="12303" max="12303" width="6" style="131" customWidth="1"/>
    <col min="12304" max="12304" width="7" style="131" customWidth="1"/>
    <col min="12305" max="12305" width="5.5703125" style="131" customWidth="1"/>
    <col min="12306" max="12306" width="4.7109375" style="131" customWidth="1"/>
    <col min="12307" max="12307" width="7.140625" style="131" customWidth="1"/>
    <col min="12308" max="12308" width="7.85546875" style="131" customWidth="1"/>
    <col min="12309" max="12309" width="5.5703125" style="131" customWidth="1"/>
    <col min="12310" max="12310" width="13.140625" style="131" customWidth="1"/>
    <col min="12311" max="12311" width="36.7109375" style="131" customWidth="1"/>
    <col min="12312" max="12315" width="5.5703125" style="131" customWidth="1"/>
    <col min="12316" max="12316" width="3.85546875" style="131" customWidth="1"/>
    <col min="12317" max="12317" width="3.7109375" style="131" customWidth="1"/>
    <col min="12318" max="12319" width="7" style="131" customWidth="1"/>
    <col min="12320" max="12320" width="8.140625" style="131" customWidth="1"/>
    <col min="12321" max="12321" width="7.85546875" style="131" customWidth="1"/>
    <col min="12322" max="12322" width="4.85546875" style="131" customWidth="1"/>
    <col min="12323" max="12323" width="4.5703125" style="131" customWidth="1"/>
    <col min="12324" max="12324" width="7.42578125" style="131" customWidth="1"/>
    <col min="12325" max="12325" width="7.85546875" style="131" customWidth="1"/>
    <col min="12326" max="12338" width="9" style="131"/>
    <col min="12339" max="12339" width="8.28515625" style="131" customWidth="1"/>
    <col min="12340" max="12340" width="10.42578125" style="131" customWidth="1"/>
    <col min="12341" max="12537" width="9" style="131"/>
    <col min="12538" max="12538" width="5.42578125" style="131" customWidth="1"/>
    <col min="12539" max="12539" width="13" style="131" customWidth="1"/>
    <col min="12540" max="12540" width="42.42578125" style="131" customWidth="1"/>
    <col min="12541" max="12541" width="5" style="131" customWidth="1"/>
    <col min="12542" max="12542" width="6.7109375" style="131" customWidth="1"/>
    <col min="12543" max="12543" width="7.140625" style="131" customWidth="1"/>
    <col min="12544" max="12544" width="9.140625" style="131" customWidth="1"/>
    <col min="12545" max="12546" width="4.7109375" style="131" customWidth="1"/>
    <col min="12547" max="12547" width="6.42578125" style="131" customWidth="1"/>
    <col min="12548" max="12548" width="7.85546875" style="131" customWidth="1"/>
    <col min="12549" max="12550" width="4.7109375" style="131" customWidth="1"/>
    <col min="12551" max="12551" width="5.85546875" style="131" customWidth="1"/>
    <col min="12552" max="12552" width="7.140625" style="131" customWidth="1"/>
    <col min="12553" max="12554" width="4.7109375" style="131" customWidth="1"/>
    <col min="12555" max="12555" width="6.7109375" style="131" customWidth="1"/>
    <col min="12556" max="12556" width="6.5703125" style="131" customWidth="1"/>
    <col min="12557" max="12558" width="4.7109375" style="131" customWidth="1"/>
    <col min="12559" max="12559" width="6" style="131" customWidth="1"/>
    <col min="12560" max="12560" width="7" style="131" customWidth="1"/>
    <col min="12561" max="12561" width="5.5703125" style="131" customWidth="1"/>
    <col min="12562" max="12562" width="4.7109375" style="131" customWidth="1"/>
    <col min="12563" max="12563" width="7.140625" style="131" customWidth="1"/>
    <col min="12564" max="12564" width="7.85546875" style="131" customWidth="1"/>
    <col min="12565" max="12565" width="5.5703125" style="131" customWidth="1"/>
    <col min="12566" max="12566" width="13.140625" style="131" customWidth="1"/>
    <col min="12567" max="12567" width="36.7109375" style="131" customWidth="1"/>
    <col min="12568" max="12571" width="5.5703125" style="131" customWidth="1"/>
    <col min="12572" max="12572" width="3.85546875" style="131" customWidth="1"/>
    <col min="12573" max="12573" width="3.7109375" style="131" customWidth="1"/>
    <col min="12574" max="12575" width="7" style="131" customWidth="1"/>
    <col min="12576" max="12576" width="8.140625" style="131" customWidth="1"/>
    <col min="12577" max="12577" width="7.85546875" style="131" customWidth="1"/>
    <col min="12578" max="12578" width="4.85546875" style="131" customWidth="1"/>
    <col min="12579" max="12579" width="4.5703125" style="131" customWidth="1"/>
    <col min="12580" max="12580" width="7.42578125" style="131" customWidth="1"/>
    <col min="12581" max="12581" width="7.85546875" style="131" customWidth="1"/>
    <col min="12582" max="12594" width="9" style="131"/>
    <col min="12595" max="12595" width="8.28515625" style="131" customWidth="1"/>
    <col min="12596" max="12596" width="10.42578125" style="131" customWidth="1"/>
    <col min="12597" max="12793" width="9" style="131"/>
    <col min="12794" max="12794" width="5.42578125" style="131" customWidth="1"/>
    <col min="12795" max="12795" width="13" style="131" customWidth="1"/>
    <col min="12796" max="12796" width="42.42578125" style="131" customWidth="1"/>
    <col min="12797" max="12797" width="5" style="131" customWidth="1"/>
    <col min="12798" max="12798" width="6.7109375" style="131" customWidth="1"/>
    <col min="12799" max="12799" width="7.140625" style="131" customWidth="1"/>
    <col min="12800" max="12800" width="9.140625" style="131" customWidth="1"/>
    <col min="12801" max="12802" width="4.7109375" style="131" customWidth="1"/>
    <col min="12803" max="12803" width="6.42578125" style="131" customWidth="1"/>
    <col min="12804" max="12804" width="7.85546875" style="131" customWidth="1"/>
    <col min="12805" max="12806" width="4.7109375" style="131" customWidth="1"/>
    <col min="12807" max="12807" width="5.85546875" style="131" customWidth="1"/>
    <col min="12808" max="12808" width="7.140625" style="131" customWidth="1"/>
    <col min="12809" max="12810" width="4.7109375" style="131" customWidth="1"/>
    <col min="12811" max="12811" width="6.7109375" style="131" customWidth="1"/>
    <col min="12812" max="12812" width="6.5703125" style="131" customWidth="1"/>
    <col min="12813" max="12814" width="4.7109375" style="131" customWidth="1"/>
    <col min="12815" max="12815" width="6" style="131" customWidth="1"/>
    <col min="12816" max="12816" width="7" style="131" customWidth="1"/>
    <col min="12817" max="12817" width="5.5703125" style="131" customWidth="1"/>
    <col min="12818" max="12818" width="4.7109375" style="131" customWidth="1"/>
    <col min="12819" max="12819" width="7.140625" style="131" customWidth="1"/>
    <col min="12820" max="12820" width="7.85546875" style="131" customWidth="1"/>
    <col min="12821" max="12821" width="5.5703125" style="131" customWidth="1"/>
    <col min="12822" max="12822" width="13.140625" style="131" customWidth="1"/>
    <col min="12823" max="12823" width="36.7109375" style="131" customWidth="1"/>
    <col min="12824" max="12827" width="5.5703125" style="131" customWidth="1"/>
    <col min="12828" max="12828" width="3.85546875" style="131" customWidth="1"/>
    <col min="12829" max="12829" width="3.7109375" style="131" customWidth="1"/>
    <col min="12830" max="12831" width="7" style="131" customWidth="1"/>
    <col min="12832" max="12832" width="8.140625" style="131" customWidth="1"/>
    <col min="12833" max="12833" width="7.85546875" style="131" customWidth="1"/>
    <col min="12834" max="12834" width="4.85546875" style="131" customWidth="1"/>
    <col min="12835" max="12835" width="4.5703125" style="131" customWidth="1"/>
    <col min="12836" max="12836" width="7.42578125" style="131" customWidth="1"/>
    <col min="12837" max="12837" width="7.85546875" style="131" customWidth="1"/>
    <col min="12838" max="12850" width="9" style="131"/>
    <col min="12851" max="12851" width="8.28515625" style="131" customWidth="1"/>
    <col min="12852" max="12852" width="10.42578125" style="131" customWidth="1"/>
    <col min="12853" max="13049" width="9" style="131"/>
    <col min="13050" max="13050" width="5.42578125" style="131" customWidth="1"/>
    <col min="13051" max="13051" width="13" style="131" customWidth="1"/>
    <col min="13052" max="13052" width="42.42578125" style="131" customWidth="1"/>
    <col min="13053" max="13053" width="5" style="131" customWidth="1"/>
    <col min="13054" max="13054" width="6.7109375" style="131" customWidth="1"/>
    <col min="13055" max="13055" width="7.140625" style="131" customWidth="1"/>
    <col min="13056" max="13056" width="9.140625" style="131" customWidth="1"/>
    <col min="13057" max="13058" width="4.7109375" style="131" customWidth="1"/>
    <col min="13059" max="13059" width="6.42578125" style="131" customWidth="1"/>
    <col min="13060" max="13060" width="7.85546875" style="131" customWidth="1"/>
    <col min="13061" max="13062" width="4.7109375" style="131" customWidth="1"/>
    <col min="13063" max="13063" width="5.85546875" style="131" customWidth="1"/>
    <col min="13064" max="13064" width="7.140625" style="131" customWidth="1"/>
    <col min="13065" max="13066" width="4.7109375" style="131" customWidth="1"/>
    <col min="13067" max="13067" width="6.7109375" style="131" customWidth="1"/>
    <col min="13068" max="13068" width="6.5703125" style="131" customWidth="1"/>
    <col min="13069" max="13070" width="4.7109375" style="131" customWidth="1"/>
    <col min="13071" max="13071" width="6" style="131" customWidth="1"/>
    <col min="13072" max="13072" width="7" style="131" customWidth="1"/>
    <col min="13073" max="13073" width="5.5703125" style="131" customWidth="1"/>
    <col min="13074" max="13074" width="4.7109375" style="131" customWidth="1"/>
    <col min="13075" max="13075" width="7.140625" style="131" customWidth="1"/>
    <col min="13076" max="13076" width="7.85546875" style="131" customWidth="1"/>
    <col min="13077" max="13077" width="5.5703125" style="131" customWidth="1"/>
    <col min="13078" max="13078" width="13.140625" style="131" customWidth="1"/>
    <col min="13079" max="13079" width="36.7109375" style="131" customWidth="1"/>
    <col min="13080" max="13083" width="5.5703125" style="131" customWidth="1"/>
    <col min="13084" max="13084" width="3.85546875" style="131" customWidth="1"/>
    <col min="13085" max="13085" width="3.7109375" style="131" customWidth="1"/>
    <col min="13086" max="13087" width="7" style="131" customWidth="1"/>
    <col min="13088" max="13088" width="8.140625" style="131" customWidth="1"/>
    <col min="13089" max="13089" width="7.85546875" style="131" customWidth="1"/>
    <col min="13090" max="13090" width="4.85546875" style="131" customWidth="1"/>
    <col min="13091" max="13091" width="4.5703125" style="131" customWidth="1"/>
    <col min="13092" max="13092" width="7.42578125" style="131" customWidth="1"/>
    <col min="13093" max="13093" width="7.85546875" style="131" customWidth="1"/>
    <col min="13094" max="13106" width="9" style="131"/>
    <col min="13107" max="13107" width="8.28515625" style="131" customWidth="1"/>
    <col min="13108" max="13108" width="10.42578125" style="131" customWidth="1"/>
    <col min="13109" max="13305" width="9" style="131"/>
    <col min="13306" max="13306" width="5.42578125" style="131" customWidth="1"/>
    <col min="13307" max="13307" width="13" style="131" customWidth="1"/>
    <col min="13308" max="13308" width="42.42578125" style="131" customWidth="1"/>
    <col min="13309" max="13309" width="5" style="131" customWidth="1"/>
    <col min="13310" max="13310" width="6.7109375" style="131" customWidth="1"/>
    <col min="13311" max="13311" width="7.140625" style="131" customWidth="1"/>
    <col min="13312" max="13312" width="9.140625" style="131" customWidth="1"/>
    <col min="13313" max="13314" width="4.7109375" style="131" customWidth="1"/>
    <col min="13315" max="13315" width="6.42578125" style="131" customWidth="1"/>
    <col min="13316" max="13316" width="7.85546875" style="131" customWidth="1"/>
    <col min="13317" max="13318" width="4.7109375" style="131" customWidth="1"/>
    <col min="13319" max="13319" width="5.85546875" style="131" customWidth="1"/>
    <col min="13320" max="13320" width="7.140625" style="131" customWidth="1"/>
    <col min="13321" max="13322" width="4.7109375" style="131" customWidth="1"/>
    <col min="13323" max="13323" width="6.7109375" style="131" customWidth="1"/>
    <col min="13324" max="13324" width="6.5703125" style="131" customWidth="1"/>
    <col min="13325" max="13326" width="4.7109375" style="131" customWidth="1"/>
    <col min="13327" max="13327" width="6" style="131" customWidth="1"/>
    <col min="13328" max="13328" width="7" style="131" customWidth="1"/>
    <col min="13329" max="13329" width="5.5703125" style="131" customWidth="1"/>
    <col min="13330" max="13330" width="4.7109375" style="131" customWidth="1"/>
    <col min="13331" max="13331" width="7.140625" style="131" customWidth="1"/>
    <col min="13332" max="13332" width="7.85546875" style="131" customWidth="1"/>
    <col min="13333" max="13333" width="5.5703125" style="131" customWidth="1"/>
    <col min="13334" max="13334" width="13.140625" style="131" customWidth="1"/>
    <col min="13335" max="13335" width="36.7109375" style="131" customWidth="1"/>
    <col min="13336" max="13339" width="5.5703125" style="131" customWidth="1"/>
    <col min="13340" max="13340" width="3.85546875" style="131" customWidth="1"/>
    <col min="13341" max="13341" width="3.7109375" style="131" customWidth="1"/>
    <col min="13342" max="13343" width="7" style="131" customWidth="1"/>
    <col min="13344" max="13344" width="8.140625" style="131" customWidth="1"/>
    <col min="13345" max="13345" width="7.85546875" style="131" customWidth="1"/>
    <col min="13346" max="13346" width="4.85546875" style="131" customWidth="1"/>
    <col min="13347" max="13347" width="4.5703125" style="131" customWidth="1"/>
    <col min="13348" max="13348" width="7.42578125" style="131" customWidth="1"/>
    <col min="13349" max="13349" width="7.85546875" style="131" customWidth="1"/>
    <col min="13350" max="13362" width="9" style="131"/>
    <col min="13363" max="13363" width="8.28515625" style="131" customWidth="1"/>
    <col min="13364" max="13364" width="10.42578125" style="131" customWidth="1"/>
    <col min="13365" max="13561" width="9" style="131"/>
    <col min="13562" max="13562" width="5.42578125" style="131" customWidth="1"/>
    <col min="13563" max="13563" width="13" style="131" customWidth="1"/>
    <col min="13564" max="13564" width="42.42578125" style="131" customWidth="1"/>
    <col min="13565" max="13565" width="5" style="131" customWidth="1"/>
    <col min="13566" max="13566" width="6.7109375" style="131" customWidth="1"/>
    <col min="13567" max="13567" width="7.140625" style="131" customWidth="1"/>
    <col min="13568" max="13568" width="9.140625" style="131" customWidth="1"/>
    <col min="13569" max="13570" width="4.7109375" style="131" customWidth="1"/>
    <col min="13571" max="13571" width="6.42578125" style="131" customWidth="1"/>
    <col min="13572" max="13572" width="7.85546875" style="131" customWidth="1"/>
    <col min="13573" max="13574" width="4.7109375" style="131" customWidth="1"/>
    <col min="13575" max="13575" width="5.85546875" style="131" customWidth="1"/>
    <col min="13576" max="13576" width="7.140625" style="131" customWidth="1"/>
    <col min="13577" max="13578" width="4.7109375" style="131" customWidth="1"/>
    <col min="13579" max="13579" width="6.7109375" style="131" customWidth="1"/>
    <col min="13580" max="13580" width="6.5703125" style="131" customWidth="1"/>
    <col min="13581" max="13582" width="4.7109375" style="131" customWidth="1"/>
    <col min="13583" max="13583" width="6" style="131" customWidth="1"/>
    <col min="13584" max="13584" width="7" style="131" customWidth="1"/>
    <col min="13585" max="13585" width="5.5703125" style="131" customWidth="1"/>
    <col min="13586" max="13586" width="4.7109375" style="131" customWidth="1"/>
    <col min="13587" max="13587" width="7.140625" style="131" customWidth="1"/>
    <col min="13588" max="13588" width="7.85546875" style="131" customWidth="1"/>
    <col min="13589" max="13589" width="5.5703125" style="131" customWidth="1"/>
    <col min="13590" max="13590" width="13.140625" style="131" customWidth="1"/>
    <col min="13591" max="13591" width="36.7109375" style="131" customWidth="1"/>
    <col min="13592" max="13595" width="5.5703125" style="131" customWidth="1"/>
    <col min="13596" max="13596" width="3.85546875" style="131" customWidth="1"/>
    <col min="13597" max="13597" width="3.7109375" style="131" customWidth="1"/>
    <col min="13598" max="13599" width="7" style="131" customWidth="1"/>
    <col min="13600" max="13600" width="8.140625" style="131" customWidth="1"/>
    <col min="13601" max="13601" width="7.85546875" style="131" customWidth="1"/>
    <col min="13602" max="13602" width="4.85546875" style="131" customWidth="1"/>
    <col min="13603" max="13603" width="4.5703125" style="131" customWidth="1"/>
    <col min="13604" max="13604" width="7.42578125" style="131" customWidth="1"/>
    <col min="13605" max="13605" width="7.85546875" style="131" customWidth="1"/>
    <col min="13606" max="13618" width="9" style="131"/>
    <col min="13619" max="13619" width="8.28515625" style="131" customWidth="1"/>
    <col min="13620" max="13620" width="10.42578125" style="131" customWidth="1"/>
    <col min="13621" max="13817" width="9" style="131"/>
    <col min="13818" max="13818" width="5.42578125" style="131" customWidth="1"/>
    <col min="13819" max="13819" width="13" style="131" customWidth="1"/>
    <col min="13820" max="13820" width="42.42578125" style="131" customWidth="1"/>
    <col min="13821" max="13821" width="5" style="131" customWidth="1"/>
    <col min="13822" max="13822" width="6.7109375" style="131" customWidth="1"/>
    <col min="13823" max="13823" width="7.140625" style="131" customWidth="1"/>
    <col min="13824" max="13824" width="9.140625" style="131" customWidth="1"/>
    <col min="13825" max="13826" width="4.7109375" style="131" customWidth="1"/>
    <col min="13827" max="13827" width="6.42578125" style="131" customWidth="1"/>
    <col min="13828" max="13828" width="7.85546875" style="131" customWidth="1"/>
    <col min="13829" max="13830" width="4.7109375" style="131" customWidth="1"/>
    <col min="13831" max="13831" width="5.85546875" style="131" customWidth="1"/>
    <col min="13832" max="13832" width="7.140625" style="131" customWidth="1"/>
    <col min="13833" max="13834" width="4.7109375" style="131" customWidth="1"/>
    <col min="13835" max="13835" width="6.7109375" style="131" customWidth="1"/>
    <col min="13836" max="13836" width="6.5703125" style="131" customWidth="1"/>
    <col min="13837" max="13838" width="4.7109375" style="131" customWidth="1"/>
    <col min="13839" max="13839" width="6" style="131" customWidth="1"/>
    <col min="13840" max="13840" width="7" style="131" customWidth="1"/>
    <col min="13841" max="13841" width="5.5703125" style="131" customWidth="1"/>
    <col min="13842" max="13842" width="4.7109375" style="131" customWidth="1"/>
    <col min="13843" max="13843" width="7.140625" style="131" customWidth="1"/>
    <col min="13844" max="13844" width="7.85546875" style="131" customWidth="1"/>
    <col min="13845" max="13845" width="5.5703125" style="131" customWidth="1"/>
    <col min="13846" max="13846" width="13.140625" style="131" customWidth="1"/>
    <col min="13847" max="13847" width="36.7109375" style="131" customWidth="1"/>
    <col min="13848" max="13851" width="5.5703125" style="131" customWidth="1"/>
    <col min="13852" max="13852" width="3.85546875" style="131" customWidth="1"/>
    <col min="13853" max="13853" width="3.7109375" style="131" customWidth="1"/>
    <col min="13854" max="13855" width="7" style="131" customWidth="1"/>
    <col min="13856" max="13856" width="8.140625" style="131" customWidth="1"/>
    <col min="13857" max="13857" width="7.85546875" style="131" customWidth="1"/>
    <col min="13858" max="13858" width="4.85546875" style="131" customWidth="1"/>
    <col min="13859" max="13859" width="4.5703125" style="131" customWidth="1"/>
    <col min="13860" max="13860" width="7.42578125" style="131" customWidth="1"/>
    <col min="13861" max="13861" width="7.85546875" style="131" customWidth="1"/>
    <col min="13862" max="13874" width="9" style="131"/>
    <col min="13875" max="13875" width="8.28515625" style="131" customWidth="1"/>
    <col min="13876" max="13876" width="10.42578125" style="131" customWidth="1"/>
    <col min="13877" max="14073" width="9" style="131"/>
    <col min="14074" max="14074" width="5.42578125" style="131" customWidth="1"/>
    <col min="14075" max="14075" width="13" style="131" customWidth="1"/>
    <col min="14076" max="14076" width="42.42578125" style="131" customWidth="1"/>
    <col min="14077" max="14077" width="5" style="131" customWidth="1"/>
    <col min="14078" max="14078" width="6.7109375" style="131" customWidth="1"/>
    <col min="14079" max="14079" width="7.140625" style="131" customWidth="1"/>
    <col min="14080" max="14080" width="9.140625" style="131" customWidth="1"/>
    <col min="14081" max="14082" width="4.7109375" style="131" customWidth="1"/>
    <col min="14083" max="14083" width="6.42578125" style="131" customWidth="1"/>
    <col min="14084" max="14084" width="7.85546875" style="131" customWidth="1"/>
    <col min="14085" max="14086" width="4.7109375" style="131" customWidth="1"/>
    <col min="14087" max="14087" width="5.85546875" style="131" customWidth="1"/>
    <col min="14088" max="14088" width="7.140625" style="131" customWidth="1"/>
    <col min="14089" max="14090" width="4.7109375" style="131" customWidth="1"/>
    <col min="14091" max="14091" width="6.7109375" style="131" customWidth="1"/>
    <col min="14092" max="14092" width="6.5703125" style="131" customWidth="1"/>
    <col min="14093" max="14094" width="4.7109375" style="131" customWidth="1"/>
    <col min="14095" max="14095" width="6" style="131" customWidth="1"/>
    <col min="14096" max="14096" width="7" style="131" customWidth="1"/>
    <col min="14097" max="14097" width="5.5703125" style="131" customWidth="1"/>
    <col min="14098" max="14098" width="4.7109375" style="131" customWidth="1"/>
    <col min="14099" max="14099" width="7.140625" style="131" customWidth="1"/>
    <col min="14100" max="14100" width="7.85546875" style="131" customWidth="1"/>
    <col min="14101" max="14101" width="5.5703125" style="131" customWidth="1"/>
    <col min="14102" max="14102" width="13.140625" style="131" customWidth="1"/>
    <col min="14103" max="14103" width="36.7109375" style="131" customWidth="1"/>
    <col min="14104" max="14107" width="5.5703125" style="131" customWidth="1"/>
    <col min="14108" max="14108" width="3.85546875" style="131" customWidth="1"/>
    <col min="14109" max="14109" width="3.7109375" style="131" customWidth="1"/>
    <col min="14110" max="14111" width="7" style="131" customWidth="1"/>
    <col min="14112" max="14112" width="8.140625" style="131" customWidth="1"/>
    <col min="14113" max="14113" width="7.85546875" style="131" customWidth="1"/>
    <col min="14114" max="14114" width="4.85546875" style="131" customWidth="1"/>
    <col min="14115" max="14115" width="4.5703125" style="131" customWidth="1"/>
    <col min="14116" max="14116" width="7.42578125" style="131" customWidth="1"/>
    <col min="14117" max="14117" width="7.85546875" style="131" customWidth="1"/>
    <col min="14118" max="14130" width="9" style="131"/>
    <col min="14131" max="14131" width="8.28515625" style="131" customWidth="1"/>
    <col min="14132" max="14132" width="10.42578125" style="131" customWidth="1"/>
    <col min="14133" max="14329" width="9" style="131"/>
    <col min="14330" max="14330" width="5.42578125" style="131" customWidth="1"/>
    <col min="14331" max="14331" width="13" style="131" customWidth="1"/>
    <col min="14332" max="14332" width="42.42578125" style="131" customWidth="1"/>
    <col min="14333" max="14333" width="5" style="131" customWidth="1"/>
    <col min="14334" max="14334" width="6.7109375" style="131" customWidth="1"/>
    <col min="14335" max="14335" width="7.140625" style="131" customWidth="1"/>
    <col min="14336" max="14336" width="9.140625" style="131" customWidth="1"/>
    <col min="14337" max="14338" width="4.7109375" style="131" customWidth="1"/>
    <col min="14339" max="14339" width="6.42578125" style="131" customWidth="1"/>
    <col min="14340" max="14340" width="7.85546875" style="131" customWidth="1"/>
    <col min="14341" max="14342" width="4.7109375" style="131" customWidth="1"/>
    <col min="14343" max="14343" width="5.85546875" style="131" customWidth="1"/>
    <col min="14344" max="14344" width="7.140625" style="131" customWidth="1"/>
    <col min="14345" max="14346" width="4.7109375" style="131" customWidth="1"/>
    <col min="14347" max="14347" width="6.7109375" style="131" customWidth="1"/>
    <col min="14348" max="14348" width="6.5703125" style="131" customWidth="1"/>
    <col min="14349" max="14350" width="4.7109375" style="131" customWidth="1"/>
    <col min="14351" max="14351" width="6" style="131" customWidth="1"/>
    <col min="14352" max="14352" width="7" style="131" customWidth="1"/>
    <col min="14353" max="14353" width="5.5703125" style="131" customWidth="1"/>
    <col min="14354" max="14354" width="4.7109375" style="131" customWidth="1"/>
    <col min="14355" max="14355" width="7.140625" style="131" customWidth="1"/>
    <col min="14356" max="14356" width="7.85546875" style="131" customWidth="1"/>
    <col min="14357" max="14357" width="5.5703125" style="131" customWidth="1"/>
    <col min="14358" max="14358" width="13.140625" style="131" customWidth="1"/>
    <col min="14359" max="14359" width="36.7109375" style="131" customWidth="1"/>
    <col min="14360" max="14363" width="5.5703125" style="131" customWidth="1"/>
    <col min="14364" max="14364" width="3.85546875" style="131" customWidth="1"/>
    <col min="14365" max="14365" width="3.7109375" style="131" customWidth="1"/>
    <col min="14366" max="14367" width="7" style="131" customWidth="1"/>
    <col min="14368" max="14368" width="8.140625" style="131" customWidth="1"/>
    <col min="14369" max="14369" width="7.85546875" style="131" customWidth="1"/>
    <col min="14370" max="14370" width="4.85546875" style="131" customWidth="1"/>
    <col min="14371" max="14371" width="4.5703125" style="131" customWidth="1"/>
    <col min="14372" max="14372" width="7.42578125" style="131" customWidth="1"/>
    <col min="14373" max="14373" width="7.85546875" style="131" customWidth="1"/>
    <col min="14374" max="14386" width="9" style="131"/>
    <col min="14387" max="14387" width="8.28515625" style="131" customWidth="1"/>
    <col min="14388" max="14388" width="10.42578125" style="131" customWidth="1"/>
    <col min="14389" max="14585" width="9" style="131"/>
    <col min="14586" max="14586" width="5.42578125" style="131" customWidth="1"/>
    <col min="14587" max="14587" width="13" style="131" customWidth="1"/>
    <col min="14588" max="14588" width="42.42578125" style="131" customWidth="1"/>
    <col min="14589" max="14589" width="5" style="131" customWidth="1"/>
    <col min="14590" max="14590" width="6.7109375" style="131" customWidth="1"/>
    <col min="14591" max="14591" width="7.140625" style="131" customWidth="1"/>
    <col min="14592" max="14592" width="9.140625" style="131" customWidth="1"/>
    <col min="14593" max="14594" width="4.7109375" style="131" customWidth="1"/>
    <col min="14595" max="14595" width="6.42578125" style="131" customWidth="1"/>
    <col min="14596" max="14596" width="7.85546875" style="131" customWidth="1"/>
    <col min="14597" max="14598" width="4.7109375" style="131" customWidth="1"/>
    <col min="14599" max="14599" width="5.85546875" style="131" customWidth="1"/>
    <col min="14600" max="14600" width="7.140625" style="131" customWidth="1"/>
    <col min="14601" max="14602" width="4.7109375" style="131" customWidth="1"/>
    <col min="14603" max="14603" width="6.7109375" style="131" customWidth="1"/>
    <col min="14604" max="14604" width="6.5703125" style="131" customWidth="1"/>
    <col min="14605" max="14606" width="4.7109375" style="131" customWidth="1"/>
    <col min="14607" max="14607" width="6" style="131" customWidth="1"/>
    <col min="14608" max="14608" width="7" style="131" customWidth="1"/>
    <col min="14609" max="14609" width="5.5703125" style="131" customWidth="1"/>
    <col min="14610" max="14610" width="4.7109375" style="131" customWidth="1"/>
    <col min="14611" max="14611" width="7.140625" style="131" customWidth="1"/>
    <col min="14612" max="14612" width="7.85546875" style="131" customWidth="1"/>
    <col min="14613" max="14613" width="5.5703125" style="131" customWidth="1"/>
    <col min="14614" max="14614" width="13.140625" style="131" customWidth="1"/>
    <col min="14615" max="14615" width="36.7109375" style="131" customWidth="1"/>
    <col min="14616" max="14619" width="5.5703125" style="131" customWidth="1"/>
    <col min="14620" max="14620" width="3.85546875" style="131" customWidth="1"/>
    <col min="14621" max="14621" width="3.7109375" style="131" customWidth="1"/>
    <col min="14622" max="14623" width="7" style="131" customWidth="1"/>
    <col min="14624" max="14624" width="8.140625" style="131" customWidth="1"/>
    <col min="14625" max="14625" width="7.85546875" style="131" customWidth="1"/>
    <col min="14626" max="14626" width="4.85546875" style="131" customWidth="1"/>
    <col min="14627" max="14627" width="4.5703125" style="131" customWidth="1"/>
    <col min="14628" max="14628" width="7.42578125" style="131" customWidth="1"/>
    <col min="14629" max="14629" width="7.85546875" style="131" customWidth="1"/>
    <col min="14630" max="14642" width="9" style="131"/>
    <col min="14643" max="14643" width="8.28515625" style="131" customWidth="1"/>
    <col min="14644" max="14644" width="10.42578125" style="131" customWidth="1"/>
    <col min="14645" max="14841" width="9" style="131"/>
    <col min="14842" max="14842" width="5.42578125" style="131" customWidth="1"/>
    <col min="14843" max="14843" width="13" style="131" customWidth="1"/>
    <col min="14844" max="14844" width="42.42578125" style="131" customWidth="1"/>
    <col min="14845" max="14845" width="5" style="131" customWidth="1"/>
    <col min="14846" max="14846" width="6.7109375" style="131" customWidth="1"/>
    <col min="14847" max="14847" width="7.140625" style="131" customWidth="1"/>
    <col min="14848" max="14848" width="9.140625" style="131" customWidth="1"/>
    <col min="14849" max="14850" width="4.7109375" style="131" customWidth="1"/>
    <col min="14851" max="14851" width="6.42578125" style="131" customWidth="1"/>
    <col min="14852" max="14852" width="7.85546875" style="131" customWidth="1"/>
    <col min="14853" max="14854" width="4.7109375" style="131" customWidth="1"/>
    <col min="14855" max="14855" width="5.85546875" style="131" customWidth="1"/>
    <col min="14856" max="14856" width="7.140625" style="131" customWidth="1"/>
    <col min="14857" max="14858" width="4.7109375" style="131" customWidth="1"/>
    <col min="14859" max="14859" width="6.7109375" style="131" customWidth="1"/>
    <col min="14860" max="14860" width="6.5703125" style="131" customWidth="1"/>
    <col min="14861" max="14862" width="4.7109375" style="131" customWidth="1"/>
    <col min="14863" max="14863" width="6" style="131" customWidth="1"/>
    <col min="14864" max="14864" width="7" style="131" customWidth="1"/>
    <col min="14865" max="14865" width="5.5703125" style="131" customWidth="1"/>
    <col min="14866" max="14866" width="4.7109375" style="131" customWidth="1"/>
    <col min="14867" max="14867" width="7.140625" style="131" customWidth="1"/>
    <col min="14868" max="14868" width="7.85546875" style="131" customWidth="1"/>
    <col min="14869" max="14869" width="5.5703125" style="131" customWidth="1"/>
    <col min="14870" max="14870" width="13.140625" style="131" customWidth="1"/>
    <col min="14871" max="14871" width="36.7109375" style="131" customWidth="1"/>
    <col min="14872" max="14875" width="5.5703125" style="131" customWidth="1"/>
    <col min="14876" max="14876" width="3.85546875" style="131" customWidth="1"/>
    <col min="14877" max="14877" width="3.7109375" style="131" customWidth="1"/>
    <col min="14878" max="14879" width="7" style="131" customWidth="1"/>
    <col min="14880" max="14880" width="8.140625" style="131" customWidth="1"/>
    <col min="14881" max="14881" width="7.85546875" style="131" customWidth="1"/>
    <col min="14882" max="14882" width="4.85546875" style="131" customWidth="1"/>
    <col min="14883" max="14883" width="4.5703125" style="131" customWidth="1"/>
    <col min="14884" max="14884" width="7.42578125" style="131" customWidth="1"/>
    <col min="14885" max="14885" width="7.85546875" style="131" customWidth="1"/>
    <col min="14886" max="14898" width="9" style="131"/>
    <col min="14899" max="14899" width="8.28515625" style="131" customWidth="1"/>
    <col min="14900" max="14900" width="10.42578125" style="131" customWidth="1"/>
    <col min="14901" max="15097" width="9" style="131"/>
    <col min="15098" max="15098" width="5.42578125" style="131" customWidth="1"/>
    <col min="15099" max="15099" width="13" style="131" customWidth="1"/>
    <col min="15100" max="15100" width="42.42578125" style="131" customWidth="1"/>
    <col min="15101" max="15101" width="5" style="131" customWidth="1"/>
    <col min="15102" max="15102" width="6.7109375" style="131" customWidth="1"/>
    <col min="15103" max="15103" width="7.140625" style="131" customWidth="1"/>
    <col min="15104" max="15104" width="9.140625" style="131" customWidth="1"/>
    <col min="15105" max="15106" width="4.7109375" style="131" customWidth="1"/>
    <col min="15107" max="15107" width="6.42578125" style="131" customWidth="1"/>
    <col min="15108" max="15108" width="7.85546875" style="131" customWidth="1"/>
    <col min="15109" max="15110" width="4.7109375" style="131" customWidth="1"/>
    <col min="15111" max="15111" width="5.85546875" style="131" customWidth="1"/>
    <col min="15112" max="15112" width="7.140625" style="131" customWidth="1"/>
    <col min="15113" max="15114" width="4.7109375" style="131" customWidth="1"/>
    <col min="15115" max="15115" width="6.7109375" style="131" customWidth="1"/>
    <col min="15116" max="15116" width="6.5703125" style="131" customWidth="1"/>
    <col min="15117" max="15118" width="4.7109375" style="131" customWidth="1"/>
    <col min="15119" max="15119" width="6" style="131" customWidth="1"/>
    <col min="15120" max="15120" width="7" style="131" customWidth="1"/>
    <col min="15121" max="15121" width="5.5703125" style="131" customWidth="1"/>
    <col min="15122" max="15122" width="4.7109375" style="131" customWidth="1"/>
    <col min="15123" max="15123" width="7.140625" style="131" customWidth="1"/>
    <col min="15124" max="15124" width="7.85546875" style="131" customWidth="1"/>
    <col min="15125" max="15125" width="5.5703125" style="131" customWidth="1"/>
    <col min="15126" max="15126" width="13.140625" style="131" customWidth="1"/>
    <col min="15127" max="15127" width="36.7109375" style="131" customWidth="1"/>
    <col min="15128" max="15131" width="5.5703125" style="131" customWidth="1"/>
    <col min="15132" max="15132" width="3.85546875" style="131" customWidth="1"/>
    <col min="15133" max="15133" width="3.7109375" style="131" customWidth="1"/>
    <col min="15134" max="15135" width="7" style="131" customWidth="1"/>
    <col min="15136" max="15136" width="8.140625" style="131" customWidth="1"/>
    <col min="15137" max="15137" width="7.85546875" style="131" customWidth="1"/>
    <col min="15138" max="15138" width="4.85546875" style="131" customWidth="1"/>
    <col min="15139" max="15139" width="4.5703125" style="131" customWidth="1"/>
    <col min="15140" max="15140" width="7.42578125" style="131" customWidth="1"/>
    <col min="15141" max="15141" width="7.85546875" style="131" customWidth="1"/>
    <col min="15142" max="15154" width="9" style="131"/>
    <col min="15155" max="15155" width="8.28515625" style="131" customWidth="1"/>
    <col min="15156" max="15156" width="10.42578125" style="131" customWidth="1"/>
    <col min="15157" max="15353" width="9" style="131"/>
    <col min="15354" max="15354" width="5.42578125" style="131" customWidth="1"/>
    <col min="15355" max="15355" width="13" style="131" customWidth="1"/>
    <col min="15356" max="15356" width="42.42578125" style="131" customWidth="1"/>
    <col min="15357" max="15357" width="5" style="131" customWidth="1"/>
    <col min="15358" max="15358" width="6.7109375" style="131" customWidth="1"/>
    <col min="15359" max="15359" width="7.140625" style="131" customWidth="1"/>
    <col min="15360" max="15360" width="9.140625" style="131" customWidth="1"/>
    <col min="15361" max="15362" width="4.7109375" style="131" customWidth="1"/>
    <col min="15363" max="15363" width="6.42578125" style="131" customWidth="1"/>
    <col min="15364" max="15364" width="7.85546875" style="131" customWidth="1"/>
    <col min="15365" max="15366" width="4.7109375" style="131" customWidth="1"/>
    <col min="15367" max="15367" width="5.85546875" style="131" customWidth="1"/>
    <col min="15368" max="15368" width="7.140625" style="131" customWidth="1"/>
    <col min="15369" max="15370" width="4.7109375" style="131" customWidth="1"/>
    <col min="15371" max="15371" width="6.7109375" style="131" customWidth="1"/>
    <col min="15372" max="15372" width="6.5703125" style="131" customWidth="1"/>
    <col min="15373" max="15374" width="4.7109375" style="131" customWidth="1"/>
    <col min="15375" max="15375" width="6" style="131" customWidth="1"/>
    <col min="15376" max="15376" width="7" style="131" customWidth="1"/>
    <col min="15377" max="15377" width="5.5703125" style="131" customWidth="1"/>
    <col min="15378" max="15378" width="4.7109375" style="131" customWidth="1"/>
    <col min="15379" max="15379" width="7.140625" style="131" customWidth="1"/>
    <col min="15380" max="15380" width="7.85546875" style="131" customWidth="1"/>
    <col min="15381" max="15381" width="5.5703125" style="131" customWidth="1"/>
    <col min="15382" max="15382" width="13.140625" style="131" customWidth="1"/>
    <col min="15383" max="15383" width="36.7109375" style="131" customWidth="1"/>
    <col min="15384" max="15387" width="5.5703125" style="131" customWidth="1"/>
    <col min="15388" max="15388" width="3.85546875" style="131" customWidth="1"/>
    <col min="15389" max="15389" width="3.7109375" style="131" customWidth="1"/>
    <col min="15390" max="15391" width="7" style="131" customWidth="1"/>
    <col min="15392" max="15392" width="8.140625" style="131" customWidth="1"/>
    <col min="15393" max="15393" width="7.85546875" style="131" customWidth="1"/>
    <col min="15394" max="15394" width="4.85546875" style="131" customWidth="1"/>
    <col min="15395" max="15395" width="4.5703125" style="131" customWidth="1"/>
    <col min="15396" max="15396" width="7.42578125" style="131" customWidth="1"/>
    <col min="15397" max="15397" width="7.85546875" style="131" customWidth="1"/>
    <col min="15398" max="15410" width="9" style="131"/>
    <col min="15411" max="15411" width="8.28515625" style="131" customWidth="1"/>
    <col min="15412" max="15412" width="10.42578125" style="131" customWidth="1"/>
    <col min="15413" max="15609" width="9" style="131"/>
    <col min="15610" max="15610" width="5.42578125" style="131" customWidth="1"/>
    <col min="15611" max="15611" width="13" style="131" customWidth="1"/>
    <col min="15612" max="15612" width="42.42578125" style="131" customWidth="1"/>
    <col min="15613" max="15613" width="5" style="131" customWidth="1"/>
    <col min="15614" max="15614" width="6.7109375" style="131" customWidth="1"/>
    <col min="15615" max="15615" width="7.140625" style="131" customWidth="1"/>
    <col min="15616" max="15616" width="9.140625" style="131" customWidth="1"/>
    <col min="15617" max="15618" width="4.7109375" style="131" customWidth="1"/>
    <col min="15619" max="15619" width="6.42578125" style="131" customWidth="1"/>
    <col min="15620" max="15620" width="7.85546875" style="131" customWidth="1"/>
    <col min="15621" max="15622" width="4.7109375" style="131" customWidth="1"/>
    <col min="15623" max="15623" width="5.85546875" style="131" customWidth="1"/>
    <col min="15624" max="15624" width="7.140625" style="131" customWidth="1"/>
    <col min="15625" max="15626" width="4.7109375" style="131" customWidth="1"/>
    <col min="15627" max="15627" width="6.7109375" style="131" customWidth="1"/>
    <col min="15628" max="15628" width="6.5703125" style="131" customWidth="1"/>
    <col min="15629" max="15630" width="4.7109375" style="131" customWidth="1"/>
    <col min="15631" max="15631" width="6" style="131" customWidth="1"/>
    <col min="15632" max="15632" width="7" style="131" customWidth="1"/>
    <col min="15633" max="15633" width="5.5703125" style="131" customWidth="1"/>
    <col min="15634" max="15634" width="4.7109375" style="131" customWidth="1"/>
    <col min="15635" max="15635" width="7.140625" style="131" customWidth="1"/>
    <col min="15636" max="15636" width="7.85546875" style="131" customWidth="1"/>
    <col min="15637" max="15637" width="5.5703125" style="131" customWidth="1"/>
    <col min="15638" max="15638" width="13.140625" style="131" customWidth="1"/>
    <col min="15639" max="15639" width="36.7109375" style="131" customWidth="1"/>
    <col min="15640" max="15643" width="5.5703125" style="131" customWidth="1"/>
    <col min="15644" max="15644" width="3.85546875" style="131" customWidth="1"/>
    <col min="15645" max="15645" width="3.7109375" style="131" customWidth="1"/>
    <col min="15646" max="15647" width="7" style="131" customWidth="1"/>
    <col min="15648" max="15648" width="8.140625" style="131" customWidth="1"/>
    <col min="15649" max="15649" width="7.85546875" style="131" customWidth="1"/>
    <col min="15650" max="15650" width="4.85546875" style="131" customWidth="1"/>
    <col min="15651" max="15651" width="4.5703125" style="131" customWidth="1"/>
    <col min="15652" max="15652" width="7.42578125" style="131" customWidth="1"/>
    <col min="15653" max="15653" width="7.85546875" style="131" customWidth="1"/>
    <col min="15654" max="15666" width="9" style="131"/>
    <col min="15667" max="15667" width="8.28515625" style="131" customWidth="1"/>
    <col min="15668" max="15668" width="10.42578125" style="131" customWidth="1"/>
    <col min="15669" max="15865" width="9" style="131"/>
    <col min="15866" max="15866" width="5.42578125" style="131" customWidth="1"/>
    <col min="15867" max="15867" width="13" style="131" customWidth="1"/>
    <col min="15868" max="15868" width="42.42578125" style="131" customWidth="1"/>
    <col min="15869" max="15869" width="5" style="131" customWidth="1"/>
    <col min="15870" max="15870" width="6.7109375" style="131" customWidth="1"/>
    <col min="15871" max="15871" width="7.140625" style="131" customWidth="1"/>
    <col min="15872" max="15872" width="9.140625" style="131" customWidth="1"/>
    <col min="15873" max="15874" width="4.7109375" style="131" customWidth="1"/>
    <col min="15875" max="15875" width="6.42578125" style="131" customWidth="1"/>
    <col min="15876" max="15876" width="7.85546875" style="131" customWidth="1"/>
    <col min="15877" max="15878" width="4.7109375" style="131" customWidth="1"/>
    <col min="15879" max="15879" width="5.85546875" style="131" customWidth="1"/>
    <col min="15880" max="15880" width="7.140625" style="131" customWidth="1"/>
    <col min="15881" max="15882" width="4.7109375" style="131" customWidth="1"/>
    <col min="15883" max="15883" width="6.7109375" style="131" customWidth="1"/>
    <col min="15884" max="15884" width="6.5703125" style="131" customWidth="1"/>
    <col min="15885" max="15886" width="4.7109375" style="131" customWidth="1"/>
    <col min="15887" max="15887" width="6" style="131" customWidth="1"/>
    <col min="15888" max="15888" width="7" style="131" customWidth="1"/>
    <col min="15889" max="15889" width="5.5703125" style="131" customWidth="1"/>
    <col min="15890" max="15890" width="4.7109375" style="131" customWidth="1"/>
    <col min="15891" max="15891" width="7.140625" style="131" customWidth="1"/>
    <col min="15892" max="15892" width="7.85546875" style="131" customWidth="1"/>
    <col min="15893" max="15893" width="5.5703125" style="131" customWidth="1"/>
    <col min="15894" max="15894" width="13.140625" style="131" customWidth="1"/>
    <col min="15895" max="15895" width="36.7109375" style="131" customWidth="1"/>
    <col min="15896" max="15899" width="5.5703125" style="131" customWidth="1"/>
    <col min="15900" max="15900" width="3.85546875" style="131" customWidth="1"/>
    <col min="15901" max="15901" width="3.7109375" style="131" customWidth="1"/>
    <col min="15902" max="15903" width="7" style="131" customWidth="1"/>
    <col min="15904" max="15904" width="8.140625" style="131" customWidth="1"/>
    <col min="15905" max="15905" width="7.85546875" style="131" customWidth="1"/>
    <col min="15906" max="15906" width="4.85546875" style="131" customWidth="1"/>
    <col min="15907" max="15907" width="4.5703125" style="131" customWidth="1"/>
    <col min="15908" max="15908" width="7.42578125" style="131" customWidth="1"/>
    <col min="15909" max="15909" width="7.85546875" style="131" customWidth="1"/>
    <col min="15910" max="15922" width="9" style="131"/>
    <col min="15923" max="15923" width="8.28515625" style="131" customWidth="1"/>
    <col min="15924" max="15924" width="10.42578125" style="131" customWidth="1"/>
    <col min="15925" max="16121" width="9" style="131"/>
    <col min="16122" max="16122" width="5.42578125" style="131" customWidth="1"/>
    <col min="16123" max="16123" width="13" style="131" customWidth="1"/>
    <col min="16124" max="16124" width="42.42578125" style="131" customWidth="1"/>
    <col min="16125" max="16125" width="5" style="131" customWidth="1"/>
    <col min="16126" max="16126" width="6.7109375" style="131" customWidth="1"/>
    <col min="16127" max="16127" width="7.140625" style="131" customWidth="1"/>
    <col min="16128" max="16128" width="9.140625" style="131" customWidth="1"/>
    <col min="16129" max="16130" width="4.7109375" style="131" customWidth="1"/>
    <col min="16131" max="16131" width="6.42578125" style="131" customWidth="1"/>
    <col min="16132" max="16132" width="7.85546875" style="131" customWidth="1"/>
    <col min="16133" max="16134" width="4.7109375" style="131" customWidth="1"/>
    <col min="16135" max="16135" width="5.85546875" style="131" customWidth="1"/>
    <col min="16136" max="16136" width="7.140625" style="131" customWidth="1"/>
    <col min="16137" max="16138" width="4.7109375" style="131" customWidth="1"/>
    <col min="16139" max="16139" width="6.7109375" style="131" customWidth="1"/>
    <col min="16140" max="16140" width="6.5703125" style="131" customWidth="1"/>
    <col min="16141" max="16142" width="4.7109375" style="131" customWidth="1"/>
    <col min="16143" max="16143" width="6" style="131" customWidth="1"/>
    <col min="16144" max="16144" width="7" style="131" customWidth="1"/>
    <col min="16145" max="16145" width="5.5703125" style="131" customWidth="1"/>
    <col min="16146" max="16146" width="4.7109375" style="131" customWidth="1"/>
    <col min="16147" max="16147" width="7.140625" style="131" customWidth="1"/>
    <col min="16148" max="16148" width="7.85546875" style="131" customWidth="1"/>
    <col min="16149" max="16149" width="5.5703125" style="131" customWidth="1"/>
    <col min="16150" max="16150" width="13.140625" style="131" customWidth="1"/>
    <col min="16151" max="16151" width="36.7109375" style="131" customWidth="1"/>
    <col min="16152" max="16155" width="5.5703125" style="131" customWidth="1"/>
    <col min="16156" max="16156" width="3.85546875" style="131" customWidth="1"/>
    <col min="16157" max="16157" width="3.7109375" style="131" customWidth="1"/>
    <col min="16158" max="16159" width="7" style="131" customWidth="1"/>
    <col min="16160" max="16160" width="8.140625" style="131" customWidth="1"/>
    <col min="16161" max="16161" width="7.85546875" style="131" customWidth="1"/>
    <col min="16162" max="16162" width="4.85546875" style="131" customWidth="1"/>
    <col min="16163" max="16163" width="4.5703125" style="131" customWidth="1"/>
    <col min="16164" max="16164" width="7.42578125" style="131" customWidth="1"/>
    <col min="16165" max="16165" width="7.85546875" style="131" customWidth="1"/>
    <col min="16166" max="16178" width="9" style="131"/>
    <col min="16179" max="16179" width="8.28515625" style="131" customWidth="1"/>
    <col min="16180" max="16180" width="10.42578125" style="131" customWidth="1"/>
    <col min="16181" max="16384" width="9" style="131"/>
  </cols>
  <sheetData>
    <row r="2" spans="1:41" ht="29.25" customHeight="1">
      <c r="A2" s="427" t="s">
        <v>89</v>
      </c>
      <c r="B2" s="427" t="s">
        <v>90</v>
      </c>
      <c r="C2" s="428" t="s">
        <v>27</v>
      </c>
      <c r="D2" s="426" t="s">
        <v>0</v>
      </c>
      <c r="E2" s="426" t="s">
        <v>1</v>
      </c>
      <c r="F2" s="426" t="s">
        <v>91</v>
      </c>
      <c r="G2" s="426" t="s">
        <v>3</v>
      </c>
      <c r="H2" s="431" t="s">
        <v>92</v>
      </c>
      <c r="I2" s="432"/>
      <c r="J2" s="432"/>
      <c r="K2" s="432"/>
      <c r="L2" s="432" t="s">
        <v>93</v>
      </c>
      <c r="M2" s="432"/>
      <c r="N2" s="432"/>
      <c r="O2" s="432"/>
      <c r="P2" s="432" t="s">
        <v>94</v>
      </c>
      <c r="Q2" s="432"/>
      <c r="R2" s="432"/>
      <c r="S2" s="432"/>
      <c r="T2" s="432" t="s">
        <v>95</v>
      </c>
      <c r="U2" s="432"/>
      <c r="V2" s="432"/>
      <c r="W2" s="432"/>
      <c r="X2" s="431" t="s">
        <v>96</v>
      </c>
      <c r="Y2" s="432"/>
      <c r="Z2" s="432"/>
      <c r="AA2" s="432"/>
      <c r="AB2" s="436" t="s">
        <v>4</v>
      </c>
      <c r="AC2" s="436"/>
      <c r="AD2" s="436"/>
      <c r="AE2" s="436"/>
      <c r="AF2" s="436"/>
      <c r="AG2" s="436"/>
      <c r="AH2" s="429" t="s">
        <v>5</v>
      </c>
      <c r="AI2" s="429" t="s">
        <v>6</v>
      </c>
      <c r="AJ2" s="432" t="s">
        <v>35</v>
      </c>
      <c r="AK2" s="432"/>
      <c r="AL2" s="432" t="s">
        <v>97</v>
      </c>
      <c r="AM2" s="432"/>
      <c r="AN2" s="437" t="s">
        <v>7</v>
      </c>
      <c r="AO2" s="433" t="s">
        <v>8</v>
      </c>
    </row>
    <row r="3" spans="1:41">
      <c r="A3" s="427"/>
      <c r="B3" s="427"/>
      <c r="C3" s="428"/>
      <c r="D3" s="426"/>
      <c r="E3" s="426"/>
      <c r="F3" s="426"/>
      <c r="G3" s="426"/>
      <c r="H3" s="434" t="s">
        <v>98</v>
      </c>
      <c r="I3" s="434"/>
      <c r="J3" s="434"/>
      <c r="K3" s="434"/>
      <c r="L3" s="434" t="s">
        <v>98</v>
      </c>
      <c r="M3" s="434"/>
      <c r="N3" s="434"/>
      <c r="O3" s="434"/>
      <c r="P3" s="434" t="s">
        <v>98</v>
      </c>
      <c r="Q3" s="434"/>
      <c r="R3" s="434"/>
      <c r="S3" s="434"/>
      <c r="T3" s="434" t="s">
        <v>98</v>
      </c>
      <c r="U3" s="434"/>
      <c r="V3" s="434"/>
      <c r="W3" s="434"/>
      <c r="X3" s="434" t="s">
        <v>98</v>
      </c>
      <c r="Y3" s="434"/>
      <c r="Z3" s="434"/>
      <c r="AA3" s="434"/>
      <c r="AB3" s="435" t="s">
        <v>98</v>
      </c>
      <c r="AC3" s="435"/>
      <c r="AD3" s="435"/>
      <c r="AE3" s="435"/>
      <c r="AF3" s="435" t="s">
        <v>99</v>
      </c>
      <c r="AG3" s="435" t="s">
        <v>100</v>
      </c>
      <c r="AH3" s="429"/>
      <c r="AI3" s="429"/>
      <c r="AJ3" s="429" t="s">
        <v>9</v>
      </c>
      <c r="AK3" s="429" t="s">
        <v>10</v>
      </c>
      <c r="AL3" s="430" t="s">
        <v>101</v>
      </c>
      <c r="AM3" s="430" t="s">
        <v>102</v>
      </c>
      <c r="AN3" s="437"/>
      <c r="AO3" s="433"/>
    </row>
    <row r="4" spans="1:41" ht="45.75" customHeight="1">
      <c r="A4" s="427"/>
      <c r="B4" s="427"/>
      <c r="C4" s="428"/>
      <c r="D4" s="426"/>
      <c r="E4" s="426"/>
      <c r="F4" s="426"/>
      <c r="G4" s="426"/>
      <c r="H4" s="132" t="s">
        <v>103</v>
      </c>
      <c r="I4" s="132" t="s">
        <v>104</v>
      </c>
      <c r="J4" s="132" t="s">
        <v>105</v>
      </c>
      <c r="K4" s="132" t="s">
        <v>106</v>
      </c>
      <c r="L4" s="132" t="s">
        <v>103</v>
      </c>
      <c r="M4" s="132" t="s">
        <v>104</v>
      </c>
      <c r="N4" s="132" t="s">
        <v>105</v>
      </c>
      <c r="O4" s="132" t="s">
        <v>106</v>
      </c>
      <c r="P4" s="132" t="s">
        <v>103</v>
      </c>
      <c r="Q4" s="132" t="s">
        <v>104</v>
      </c>
      <c r="R4" s="132" t="s">
        <v>105</v>
      </c>
      <c r="S4" s="132" t="s">
        <v>106</v>
      </c>
      <c r="T4" s="132" t="s">
        <v>103</v>
      </c>
      <c r="U4" s="132" t="s">
        <v>104</v>
      </c>
      <c r="V4" s="132" t="s">
        <v>105</v>
      </c>
      <c r="W4" s="132" t="s">
        <v>106</v>
      </c>
      <c r="X4" s="132" t="s">
        <v>103</v>
      </c>
      <c r="Y4" s="132" t="s">
        <v>104</v>
      </c>
      <c r="Z4" s="132" t="s">
        <v>105</v>
      </c>
      <c r="AA4" s="132" t="s">
        <v>106</v>
      </c>
      <c r="AB4" s="133" t="s">
        <v>11</v>
      </c>
      <c r="AC4" s="133" t="s">
        <v>12</v>
      </c>
      <c r="AD4" s="133" t="s">
        <v>13</v>
      </c>
      <c r="AE4" s="133" t="s">
        <v>14</v>
      </c>
      <c r="AF4" s="435"/>
      <c r="AG4" s="435"/>
      <c r="AH4" s="429"/>
      <c r="AI4" s="429"/>
      <c r="AJ4" s="429"/>
      <c r="AK4" s="429"/>
      <c r="AL4" s="430"/>
      <c r="AM4" s="430"/>
      <c r="AN4" s="437"/>
      <c r="AO4" s="433"/>
    </row>
    <row r="5" spans="1:41">
      <c r="A5" s="134">
        <v>1</v>
      </c>
      <c r="B5" s="135">
        <v>2</v>
      </c>
      <c r="C5" s="134">
        <v>3</v>
      </c>
      <c r="D5" s="135">
        <v>4</v>
      </c>
      <c r="E5" s="135">
        <v>5</v>
      </c>
      <c r="F5" s="135">
        <v>6</v>
      </c>
      <c r="G5" s="135">
        <v>7</v>
      </c>
      <c r="H5" s="135">
        <v>8</v>
      </c>
      <c r="I5" s="135">
        <v>9</v>
      </c>
      <c r="J5" s="135">
        <v>10</v>
      </c>
      <c r="K5" s="135">
        <v>11</v>
      </c>
      <c r="L5" s="135">
        <v>12</v>
      </c>
      <c r="M5" s="135">
        <v>13</v>
      </c>
      <c r="N5" s="135">
        <v>14</v>
      </c>
      <c r="O5" s="135">
        <v>15</v>
      </c>
      <c r="P5" s="135">
        <v>16</v>
      </c>
      <c r="Q5" s="135">
        <v>17</v>
      </c>
      <c r="R5" s="135">
        <v>18</v>
      </c>
      <c r="S5" s="135">
        <v>19</v>
      </c>
      <c r="T5" s="135">
        <v>20</v>
      </c>
      <c r="U5" s="135">
        <v>21</v>
      </c>
      <c r="V5" s="135">
        <v>22</v>
      </c>
      <c r="W5" s="135">
        <v>23</v>
      </c>
      <c r="X5" s="135">
        <v>24</v>
      </c>
      <c r="Y5" s="135">
        <v>25</v>
      </c>
      <c r="Z5" s="135">
        <v>26</v>
      </c>
      <c r="AA5" s="135">
        <v>27</v>
      </c>
      <c r="AB5" s="135">
        <v>28</v>
      </c>
      <c r="AC5" s="135">
        <v>29</v>
      </c>
      <c r="AD5" s="135">
        <v>30</v>
      </c>
      <c r="AE5" s="135">
        <v>31</v>
      </c>
      <c r="AF5" s="136">
        <v>32</v>
      </c>
      <c r="AG5" s="136">
        <v>33</v>
      </c>
      <c r="AH5" s="135">
        <v>34</v>
      </c>
      <c r="AI5" s="135">
        <v>35</v>
      </c>
      <c r="AJ5" s="135">
        <v>36</v>
      </c>
      <c r="AK5" s="135">
        <v>37</v>
      </c>
      <c r="AL5" s="134">
        <v>38</v>
      </c>
      <c r="AM5" s="134">
        <v>39</v>
      </c>
      <c r="AN5" s="137">
        <v>40</v>
      </c>
      <c r="AO5" s="138">
        <v>41</v>
      </c>
    </row>
    <row r="6" spans="1:41">
      <c r="A6" s="139"/>
      <c r="B6" s="139"/>
      <c r="C6" s="140" t="s">
        <v>20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</row>
    <row r="7" spans="1:41" ht="108">
      <c r="A7" s="139"/>
      <c r="B7" s="139"/>
      <c r="C7" s="211" t="s">
        <v>107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</row>
    <row r="8" spans="1:41" s="144" customFormat="1" ht="17.25" customHeight="1">
      <c r="A8" s="218"/>
      <c r="B8" s="218"/>
      <c r="C8" s="204" t="s">
        <v>108</v>
      </c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</row>
    <row r="9" spans="1:41" s="145" customFormat="1" ht="16.5" customHeight="1">
      <c r="A9" s="221"/>
      <c r="B9" s="221"/>
      <c r="C9" s="222" t="s">
        <v>109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</row>
    <row r="10" spans="1:41" s="145" customFormat="1" ht="16.5" customHeight="1">
      <c r="A10" s="225"/>
      <c r="B10" s="226"/>
      <c r="C10" s="3" t="s">
        <v>110</v>
      </c>
      <c r="D10" s="227"/>
      <c r="E10" s="228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</row>
    <row r="11" spans="1:41" s="145" customFormat="1" ht="16.5" customHeight="1">
      <c r="A11" s="229">
        <v>1</v>
      </c>
      <c r="B11" s="230" t="s">
        <v>111</v>
      </c>
      <c r="C11" s="231" t="s">
        <v>112</v>
      </c>
      <c r="D11" s="232" t="s">
        <v>15</v>
      </c>
      <c r="E11" s="233" t="s">
        <v>113</v>
      </c>
      <c r="F11" s="232">
        <v>59</v>
      </c>
      <c r="G11" s="232" t="s">
        <v>114</v>
      </c>
      <c r="H11" s="230"/>
      <c r="I11" s="230"/>
      <c r="J11" s="230">
        <v>35</v>
      </c>
      <c r="K11" s="230">
        <v>35</v>
      </c>
      <c r="L11" s="230"/>
      <c r="M11" s="230"/>
      <c r="N11" s="230"/>
      <c r="O11" s="230"/>
      <c r="P11" s="230"/>
      <c r="Q11" s="230"/>
      <c r="R11" s="230"/>
      <c r="S11" s="230"/>
      <c r="T11" s="227"/>
      <c r="U11" s="227"/>
      <c r="V11" s="227"/>
      <c r="W11" s="227"/>
      <c r="X11" s="227"/>
      <c r="Y11" s="227"/>
      <c r="Z11" s="227"/>
      <c r="AA11" s="227"/>
      <c r="AB11" s="230"/>
      <c r="AC11" s="230"/>
      <c r="AD11" s="234">
        <f>J11+N11+R11+V11+Z11</f>
        <v>35</v>
      </c>
      <c r="AE11" s="234">
        <f>K11+O11+S11+W11+AA11</f>
        <v>35</v>
      </c>
      <c r="AF11" s="235">
        <f>AE11/AM11*AL11/1000</f>
        <v>1.7500000000000002E-2</v>
      </c>
      <c r="AG11" s="235">
        <f>AE11*AN11/1000</f>
        <v>1.4E-2</v>
      </c>
      <c r="AH11" s="230"/>
      <c r="AI11" s="232"/>
      <c r="AJ11" s="230"/>
      <c r="AK11" s="178">
        <v>35</v>
      </c>
      <c r="AL11" s="230">
        <v>30</v>
      </c>
      <c r="AM11" s="230">
        <v>60</v>
      </c>
      <c r="AN11" s="230">
        <v>0.4</v>
      </c>
      <c r="AO11" s="224"/>
    </row>
    <row r="12" spans="1:41" s="145" customFormat="1" ht="16.5" customHeight="1">
      <c r="A12" s="225"/>
      <c r="B12" s="226"/>
      <c r="C12" s="236" t="s">
        <v>26</v>
      </c>
      <c r="D12" s="226"/>
      <c r="E12" s="237"/>
      <c r="F12" s="226"/>
      <c r="G12" s="226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</row>
    <row r="13" spans="1:41" s="146" customFormat="1" ht="16.5" customHeight="1">
      <c r="A13" s="238"/>
      <c r="B13" s="239"/>
      <c r="C13" s="3" t="s">
        <v>110</v>
      </c>
      <c r="D13" s="239"/>
      <c r="E13" s="239"/>
      <c r="F13" s="239"/>
      <c r="G13" s="239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</row>
    <row r="14" spans="1:41" s="146" customFormat="1" ht="16.5" customHeight="1">
      <c r="A14" s="229">
        <v>2</v>
      </c>
      <c r="B14" s="242" t="s">
        <v>115</v>
      </c>
      <c r="C14" s="185" t="s">
        <v>116</v>
      </c>
      <c r="D14" s="243" t="s">
        <v>117</v>
      </c>
      <c r="E14" s="242">
        <v>2</v>
      </c>
      <c r="F14" s="242">
        <v>87</v>
      </c>
      <c r="G14" s="242"/>
      <c r="H14" s="242"/>
      <c r="I14" s="244"/>
      <c r="J14" s="242"/>
      <c r="K14" s="242"/>
      <c r="L14" s="242"/>
      <c r="M14" s="242"/>
      <c r="N14" s="242">
        <v>70</v>
      </c>
      <c r="O14" s="242">
        <v>70</v>
      </c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34">
        <f>J14+N14+R14+V14+Z14</f>
        <v>70</v>
      </c>
      <c r="AE14" s="234">
        <f>K14+O14+S14+W14+AA14</f>
        <v>70</v>
      </c>
      <c r="AF14" s="235">
        <f>AE14/AM14*AL14/1000</f>
        <v>2.4111111111111108E-3</v>
      </c>
      <c r="AG14" s="235">
        <f>AE14*AN14/1000</f>
        <v>1.9599999999999999E-3</v>
      </c>
      <c r="AH14" s="242"/>
      <c r="AI14" s="242"/>
      <c r="AJ14" s="242"/>
      <c r="AK14" s="242">
        <v>70</v>
      </c>
      <c r="AL14" s="230">
        <v>31</v>
      </c>
      <c r="AM14" s="242">
        <v>900</v>
      </c>
      <c r="AN14" s="230">
        <v>2.8000000000000001E-2</v>
      </c>
      <c r="AO14" s="241"/>
    </row>
    <row r="15" spans="1:41" s="146" customFormat="1" ht="16.5" customHeight="1">
      <c r="A15" s="229"/>
      <c r="B15" s="242"/>
      <c r="C15" s="236" t="s">
        <v>26</v>
      </c>
      <c r="D15" s="243"/>
      <c r="E15" s="242"/>
      <c r="F15" s="242"/>
      <c r="G15" s="242"/>
      <c r="H15" s="242"/>
      <c r="I15" s="244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</row>
    <row r="16" spans="1:41" s="146" customFormat="1" ht="16.5" customHeight="1">
      <c r="A16" s="229"/>
      <c r="B16" s="242"/>
      <c r="C16" s="3" t="s">
        <v>110</v>
      </c>
      <c r="D16" s="243"/>
      <c r="E16" s="242"/>
      <c r="F16" s="242"/>
      <c r="G16" s="242"/>
      <c r="H16" s="242"/>
      <c r="I16" s="244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</row>
    <row r="17" spans="1:41" ht="16.5" customHeight="1">
      <c r="A17" s="229">
        <v>3</v>
      </c>
      <c r="B17" s="230" t="s">
        <v>118</v>
      </c>
      <c r="C17" s="231" t="s">
        <v>119</v>
      </c>
      <c r="D17" s="232" t="s">
        <v>15</v>
      </c>
      <c r="E17" s="233" t="s">
        <v>120</v>
      </c>
      <c r="F17" s="232">
        <v>51</v>
      </c>
      <c r="G17" s="232">
        <v>10</v>
      </c>
      <c r="H17" s="230"/>
      <c r="I17" s="234"/>
      <c r="J17" s="230"/>
      <c r="K17" s="230"/>
      <c r="L17" s="230"/>
      <c r="M17" s="230"/>
      <c r="N17" s="230"/>
      <c r="O17" s="230"/>
      <c r="P17" s="230"/>
      <c r="Q17" s="230"/>
      <c r="R17" s="230">
        <v>140</v>
      </c>
      <c r="S17" s="230">
        <v>140</v>
      </c>
      <c r="T17" s="230"/>
      <c r="U17" s="230"/>
      <c r="V17" s="230">
        <v>440</v>
      </c>
      <c r="W17" s="230">
        <v>440</v>
      </c>
      <c r="X17" s="230"/>
      <c r="Y17" s="230"/>
      <c r="Z17" s="230"/>
      <c r="AA17" s="230"/>
      <c r="AB17" s="230"/>
      <c r="AC17" s="230"/>
      <c r="AD17" s="234">
        <f>J17+N17+R17+V17+Z17</f>
        <v>580</v>
      </c>
      <c r="AE17" s="234">
        <f>K17+O17+S17+W17+AA17</f>
        <v>580</v>
      </c>
      <c r="AF17" s="235">
        <f>AE17/AM17*AL17/1000</f>
        <v>1.2083333333333333E-2</v>
      </c>
      <c r="AG17" s="235">
        <f>AE17*AN17/1000</f>
        <v>8.8739999999999982E-3</v>
      </c>
      <c r="AH17" s="230"/>
      <c r="AI17" s="232"/>
      <c r="AJ17" s="230"/>
      <c r="AK17" s="230">
        <v>78</v>
      </c>
      <c r="AL17" s="230">
        <v>15</v>
      </c>
      <c r="AM17" s="230">
        <v>720</v>
      </c>
      <c r="AN17" s="230">
        <v>1.5299999999999999E-2</v>
      </c>
      <c r="AO17" s="245"/>
    </row>
    <row r="18" spans="1:41" ht="16.5" customHeight="1">
      <c r="A18" s="229"/>
      <c r="B18" s="230"/>
      <c r="C18" s="236" t="s">
        <v>26</v>
      </c>
      <c r="D18" s="232"/>
      <c r="E18" s="233"/>
      <c r="F18" s="232"/>
      <c r="G18" s="232"/>
      <c r="H18" s="230"/>
      <c r="I18" s="234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</row>
    <row r="19" spans="1:41" ht="16.5" customHeight="1">
      <c r="A19" s="229"/>
      <c r="B19" s="230"/>
      <c r="C19" s="3" t="s">
        <v>110</v>
      </c>
      <c r="D19" s="232"/>
      <c r="E19" s="233"/>
      <c r="F19" s="232"/>
      <c r="G19" s="232"/>
      <c r="H19" s="230"/>
      <c r="I19" s="234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</row>
    <row r="20" spans="1:41" ht="16.5" customHeight="1">
      <c r="A20" s="229">
        <v>4</v>
      </c>
      <c r="B20" s="242" t="s">
        <v>121</v>
      </c>
      <c r="C20" s="185" t="s">
        <v>122</v>
      </c>
      <c r="D20" s="243" t="s">
        <v>15</v>
      </c>
      <c r="E20" s="242">
        <v>4</v>
      </c>
      <c r="F20" s="242">
        <v>88</v>
      </c>
      <c r="G20" s="242">
        <v>61</v>
      </c>
      <c r="H20" s="242"/>
      <c r="I20" s="244"/>
      <c r="J20" s="242"/>
      <c r="K20" s="242"/>
      <c r="L20" s="242"/>
      <c r="M20" s="243"/>
      <c r="N20" s="243">
        <v>5</v>
      </c>
      <c r="O20" s="242">
        <v>5</v>
      </c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>
        <v>460</v>
      </c>
      <c r="AA20" s="242">
        <v>460</v>
      </c>
      <c r="AB20" s="242"/>
      <c r="AC20" s="243"/>
      <c r="AD20" s="234">
        <f>J20+N20+R20+V20+Z20</f>
        <v>465</v>
      </c>
      <c r="AE20" s="234">
        <f>K20+O20+S20+W20+AA20</f>
        <v>465</v>
      </c>
      <c r="AF20" s="235">
        <f>AE20/AM20*AL20/1000</f>
        <v>0.11625000000000001</v>
      </c>
      <c r="AG20" s="235">
        <f>AE20*AN20/1000</f>
        <v>4.3709999999999999E-2</v>
      </c>
      <c r="AH20" s="242"/>
      <c r="AI20" s="242"/>
      <c r="AJ20" s="242"/>
      <c r="AK20" s="242">
        <v>5</v>
      </c>
      <c r="AL20" s="230">
        <v>20</v>
      </c>
      <c r="AM20" s="230">
        <v>80</v>
      </c>
      <c r="AN20" s="230">
        <v>9.4E-2</v>
      </c>
      <c r="AO20" s="246"/>
    </row>
    <row r="21" spans="1:41" ht="16.5" customHeight="1">
      <c r="A21" s="229"/>
      <c r="B21" s="242"/>
      <c r="C21" s="236" t="s">
        <v>26</v>
      </c>
      <c r="D21" s="243"/>
      <c r="E21" s="242"/>
      <c r="F21" s="242"/>
      <c r="G21" s="242"/>
      <c r="H21" s="242"/>
      <c r="I21" s="244"/>
      <c r="J21" s="242"/>
      <c r="K21" s="242"/>
      <c r="L21" s="242"/>
      <c r="M21" s="243"/>
      <c r="N21" s="243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</row>
    <row r="22" spans="1:41" ht="16.5" customHeight="1">
      <c r="A22" s="229"/>
      <c r="B22" s="242"/>
      <c r="C22" s="3" t="s">
        <v>110</v>
      </c>
      <c r="D22" s="243"/>
      <c r="E22" s="242"/>
      <c r="F22" s="242"/>
      <c r="G22" s="242"/>
      <c r="H22" s="242"/>
      <c r="I22" s="244"/>
      <c r="J22" s="242"/>
      <c r="K22" s="242"/>
      <c r="L22" s="242"/>
      <c r="M22" s="243"/>
      <c r="N22" s="243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</row>
    <row r="23" spans="1:41" ht="16.5" customHeight="1">
      <c r="A23" s="229">
        <v>5</v>
      </c>
      <c r="B23" s="242" t="s">
        <v>123</v>
      </c>
      <c r="C23" s="185" t="s">
        <v>124</v>
      </c>
      <c r="D23" s="243" t="s">
        <v>15</v>
      </c>
      <c r="E23" s="242">
        <v>4</v>
      </c>
      <c r="F23" s="242">
        <v>88</v>
      </c>
      <c r="G23" s="242">
        <v>61</v>
      </c>
      <c r="H23" s="242"/>
      <c r="I23" s="244"/>
      <c r="J23" s="242"/>
      <c r="K23" s="242"/>
      <c r="L23" s="242"/>
      <c r="M23" s="243"/>
      <c r="N23" s="243">
        <v>5</v>
      </c>
      <c r="O23" s="242">
        <v>5</v>
      </c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>
        <v>230</v>
      </c>
      <c r="AA23" s="242">
        <v>230</v>
      </c>
      <c r="AB23" s="242"/>
      <c r="AC23" s="243"/>
      <c r="AD23" s="234">
        <f>J23+N23+R23+V23+Z23</f>
        <v>235</v>
      </c>
      <c r="AE23" s="234">
        <f>K23+O23+S23+W23+AA23</f>
        <v>235</v>
      </c>
      <c r="AF23" s="235">
        <f>AE23/AM23*AL23/1000</f>
        <v>3.8187499999999999E-2</v>
      </c>
      <c r="AG23" s="235">
        <f>AE23*AN23/1000</f>
        <v>1.5745000000000002E-2</v>
      </c>
      <c r="AH23" s="242"/>
      <c r="AI23" s="242"/>
      <c r="AJ23" s="242"/>
      <c r="AK23" s="242">
        <v>5</v>
      </c>
      <c r="AL23" s="230">
        <v>6.5</v>
      </c>
      <c r="AM23" s="230">
        <v>40</v>
      </c>
      <c r="AN23" s="230">
        <v>6.7000000000000004E-2</v>
      </c>
      <c r="AO23" s="247"/>
    </row>
    <row r="24" spans="1:41" ht="16.5" customHeight="1">
      <c r="A24" s="229"/>
      <c r="B24" s="242"/>
      <c r="C24" s="236" t="s">
        <v>26</v>
      </c>
      <c r="D24" s="243"/>
      <c r="E24" s="242"/>
      <c r="F24" s="242"/>
      <c r="G24" s="242"/>
      <c r="H24" s="242"/>
      <c r="I24" s="244"/>
      <c r="J24" s="242"/>
      <c r="K24" s="242"/>
      <c r="L24" s="242"/>
      <c r="M24" s="243"/>
      <c r="N24" s="243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</row>
    <row r="25" spans="1:41" ht="16.5" customHeight="1">
      <c r="A25" s="229"/>
      <c r="B25" s="242"/>
      <c r="C25" s="3" t="s">
        <v>110</v>
      </c>
      <c r="D25" s="243"/>
      <c r="E25" s="242"/>
      <c r="F25" s="242"/>
      <c r="G25" s="242"/>
      <c r="H25" s="242"/>
      <c r="I25" s="244"/>
      <c r="J25" s="242"/>
      <c r="K25" s="242"/>
      <c r="L25" s="242"/>
      <c r="M25" s="243"/>
      <c r="N25" s="243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</row>
    <row r="26" spans="1:41" ht="16.5" customHeight="1">
      <c r="A26" s="229">
        <v>6</v>
      </c>
      <c r="B26" s="230" t="s">
        <v>125</v>
      </c>
      <c r="C26" s="231" t="s">
        <v>126</v>
      </c>
      <c r="D26" s="232" t="s">
        <v>15</v>
      </c>
      <c r="E26" s="176" t="s">
        <v>127</v>
      </c>
      <c r="F26" s="242">
        <v>81</v>
      </c>
      <c r="G26" s="178">
        <v>61</v>
      </c>
      <c r="H26" s="230"/>
      <c r="I26" s="234"/>
      <c r="J26" s="248">
        <v>1280</v>
      </c>
      <c r="K26" s="248">
        <f>SUM(H26:J26)</f>
        <v>1280</v>
      </c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49">
        <f>J26+N26+R26+V26+Z26</f>
        <v>1280</v>
      </c>
      <c r="AE26" s="249">
        <f>K26+O26+S26+W26+AA26</f>
        <v>1280</v>
      </c>
      <c r="AF26" s="235">
        <f>AE26/AM26*AL26/1000</f>
        <v>0.32</v>
      </c>
      <c r="AG26" s="235">
        <f>AE26*AN26/1000</f>
        <v>6.1439999999999995E-2</v>
      </c>
      <c r="AH26" s="230"/>
      <c r="AI26" s="232"/>
      <c r="AJ26" s="230"/>
      <c r="AK26" s="230"/>
      <c r="AL26" s="230">
        <v>10</v>
      </c>
      <c r="AM26" s="230">
        <v>40</v>
      </c>
      <c r="AN26" s="230">
        <v>4.8000000000000001E-2</v>
      </c>
      <c r="AO26" s="250"/>
    </row>
    <row r="27" spans="1:41" ht="16.5" customHeight="1">
      <c r="A27" s="229"/>
      <c r="B27" s="230"/>
      <c r="C27" s="236" t="s">
        <v>26</v>
      </c>
      <c r="D27" s="232"/>
      <c r="E27" s="176"/>
      <c r="F27" s="242"/>
      <c r="G27" s="178"/>
      <c r="H27" s="230"/>
      <c r="I27" s="234"/>
      <c r="J27" s="248"/>
      <c r="K27" s="248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</row>
    <row r="28" spans="1:41" ht="16.5" customHeight="1">
      <c r="A28" s="229"/>
      <c r="B28" s="230"/>
      <c r="C28" s="3" t="s">
        <v>110</v>
      </c>
      <c r="D28" s="232"/>
      <c r="E28" s="176"/>
      <c r="F28" s="242"/>
      <c r="G28" s="178"/>
      <c r="H28" s="230"/>
      <c r="I28" s="234"/>
      <c r="J28" s="248"/>
      <c r="K28" s="248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</row>
    <row r="29" spans="1:41" ht="16.5" customHeight="1">
      <c r="A29" s="229">
        <v>7</v>
      </c>
      <c r="B29" s="230" t="s">
        <v>128</v>
      </c>
      <c r="C29" s="231" t="s">
        <v>129</v>
      </c>
      <c r="D29" s="232" t="s">
        <v>15</v>
      </c>
      <c r="E29" s="176" t="s">
        <v>127</v>
      </c>
      <c r="F29" s="242">
        <v>81</v>
      </c>
      <c r="G29" s="178">
        <v>61</v>
      </c>
      <c r="H29" s="230"/>
      <c r="I29" s="234"/>
      <c r="J29" s="178">
        <v>640</v>
      </c>
      <c r="K29" s="178">
        <f>SUM(H29:J29)</f>
        <v>640</v>
      </c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4">
        <f>J29+N29+R29+V29+Z29</f>
        <v>640</v>
      </c>
      <c r="AE29" s="234">
        <f>K29+O29+S29+W29+AA29</f>
        <v>640</v>
      </c>
      <c r="AF29" s="235">
        <f>AE29/AM29*AL29/1000</f>
        <v>0.16</v>
      </c>
      <c r="AG29" s="235">
        <f>AE29*AN29/1000</f>
        <v>4.8640000000000003E-2</v>
      </c>
      <c r="AH29" s="230"/>
      <c r="AI29" s="232"/>
      <c r="AJ29" s="230"/>
      <c r="AK29" s="178"/>
      <c r="AL29" s="230">
        <v>5</v>
      </c>
      <c r="AM29" s="230">
        <v>20</v>
      </c>
      <c r="AN29" s="230">
        <v>7.5999999999999998E-2</v>
      </c>
      <c r="AO29" s="250"/>
    </row>
    <row r="30" spans="1:41" ht="16.5" customHeight="1">
      <c r="A30" s="229"/>
      <c r="B30" s="230"/>
      <c r="C30" s="236" t="s">
        <v>26</v>
      </c>
      <c r="D30" s="232"/>
      <c r="E30" s="176"/>
      <c r="F30" s="242"/>
      <c r="G30" s="178"/>
      <c r="H30" s="230"/>
      <c r="I30" s="234"/>
      <c r="J30" s="178"/>
      <c r="K30" s="178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</row>
    <row r="31" spans="1:41" ht="16.5" customHeight="1">
      <c r="A31" s="251"/>
      <c r="B31" s="251"/>
      <c r="C31" s="252" t="s">
        <v>130</v>
      </c>
      <c r="D31" s="251"/>
      <c r="E31" s="251"/>
      <c r="F31" s="251"/>
      <c r="G31" s="251"/>
      <c r="H31" s="251"/>
      <c r="I31" s="251"/>
      <c r="J31" s="251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1"/>
      <c r="AC31" s="251"/>
      <c r="AD31" s="251"/>
      <c r="AE31" s="251"/>
      <c r="AF31" s="254">
        <f>SUM(AF11:AF29)</f>
        <v>0.66643194444444454</v>
      </c>
      <c r="AG31" s="254">
        <f>SUM(AG11:AG29)</f>
        <v>0.19436900000000001</v>
      </c>
      <c r="AH31" s="246"/>
      <c r="AI31" s="246"/>
      <c r="AJ31" s="246"/>
      <c r="AK31" s="246"/>
      <c r="AL31" s="246"/>
      <c r="AM31" s="246"/>
      <c r="AN31" s="246"/>
      <c r="AO31" s="246"/>
    </row>
  </sheetData>
  <mergeCells count="31">
    <mergeCell ref="AO2:AO4"/>
    <mergeCell ref="H3:K3"/>
    <mergeCell ref="L3:O3"/>
    <mergeCell ref="P3:S3"/>
    <mergeCell ref="T3:W3"/>
    <mergeCell ref="X3:AA3"/>
    <mergeCell ref="AB3:AE3"/>
    <mergeCell ref="AF3:AF4"/>
    <mergeCell ref="AG3:AG4"/>
    <mergeCell ref="AJ3:AJ4"/>
    <mergeCell ref="AB2:AG2"/>
    <mergeCell ref="AH2:AH4"/>
    <mergeCell ref="AI2:AI4"/>
    <mergeCell ref="AJ2:AK2"/>
    <mergeCell ref="AL2:AM2"/>
    <mergeCell ref="AN2:AN4"/>
    <mergeCell ref="AK3:AK4"/>
    <mergeCell ref="AL3:AL4"/>
    <mergeCell ref="AM3:AM4"/>
    <mergeCell ref="G2:G4"/>
    <mergeCell ref="H2:K2"/>
    <mergeCell ref="L2:O2"/>
    <mergeCell ref="P2:S2"/>
    <mergeCell ref="T2:W2"/>
    <mergeCell ref="X2:AA2"/>
    <mergeCell ref="F2:F4"/>
    <mergeCell ref="A2:A4"/>
    <mergeCell ref="B2:B4"/>
    <mergeCell ref="C2:C4"/>
    <mergeCell ref="D2:D4"/>
    <mergeCell ref="E2:E4"/>
  </mergeCells>
  <pageMargins left="0.70866141732283472" right="0.70866141732283472" top="0.74803149606299213" bottom="0.74803149606299213" header="0.31496062992125984" footer="0.31496062992125984"/>
  <pageSetup paperSize="9" firstPageNumber="40" pageOrder="overThenDown" orientation="landscape" useFirstPageNumber="1" r:id="rId1"/>
  <headerFooter>
    <oddFooter>&amp;LИнж.БП-СВ-Утил_изм&amp;CСписък № 8 за допълнение и изменение&amp;R&amp;P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opLeftCell="A37" zoomScaleNormal="100" workbookViewId="0">
      <selection activeCell="C39" sqref="C39"/>
    </sheetView>
  </sheetViews>
  <sheetFormatPr defaultRowHeight="18.75"/>
  <cols>
    <col min="1" max="1" width="6.140625" style="42" customWidth="1"/>
    <col min="2" max="2" width="13" style="43" customWidth="1"/>
    <col min="3" max="3" width="47.28515625" style="44" customWidth="1"/>
    <col min="4" max="4" width="5.140625" style="43" customWidth="1"/>
    <col min="5" max="5" width="4.85546875" style="43" customWidth="1"/>
    <col min="6" max="6" width="5.5703125" style="43" customWidth="1"/>
    <col min="7" max="7" width="5.42578125" style="43" customWidth="1"/>
    <col min="8" max="9" width="5.28515625" style="43" customWidth="1"/>
    <col min="10" max="10" width="6.28515625" style="43" customWidth="1"/>
    <col min="11" max="11" width="6.140625" style="43" customWidth="1"/>
    <col min="12" max="12" width="5.42578125" style="42" customWidth="1"/>
    <col min="13" max="13" width="5.5703125" style="42" customWidth="1"/>
    <col min="14" max="14" width="5.28515625" style="45" customWidth="1"/>
    <col min="15" max="15" width="6" style="42" customWidth="1"/>
    <col min="16" max="16" width="6" style="89" customWidth="1"/>
    <col min="17" max="17" width="5.85546875" style="89" customWidth="1"/>
    <col min="18" max="18" width="3.42578125" style="42" customWidth="1"/>
    <col min="19" max="19" width="3.5703125" style="42" customWidth="1"/>
    <col min="20" max="20" width="3.85546875" style="42" customWidth="1"/>
    <col min="21" max="21" width="4.28515625" style="43" customWidth="1"/>
    <col min="22" max="22" width="5" style="43" customWidth="1"/>
    <col min="23" max="23" width="4.85546875" style="43" customWidth="1"/>
    <col min="24" max="24" width="6" style="43" customWidth="1"/>
    <col min="25" max="25" width="3" style="42" customWidth="1"/>
    <col min="26" max="240" width="9.140625" style="42"/>
    <col min="241" max="241" width="6.140625" style="42" customWidth="1"/>
    <col min="242" max="242" width="18.5703125" style="42" customWidth="1"/>
    <col min="243" max="243" width="66.5703125" style="42" customWidth="1"/>
    <col min="244" max="244" width="8" style="42" customWidth="1"/>
    <col min="245" max="245" width="7.28515625" style="42" customWidth="1"/>
    <col min="246" max="246" width="6.85546875" style="42" customWidth="1"/>
    <col min="247" max="247" width="7.140625" style="42" customWidth="1"/>
    <col min="248" max="249" width="6.28515625" style="42" customWidth="1"/>
    <col min="250" max="250" width="9.42578125" style="42" customWidth="1"/>
    <col min="251" max="251" width="9.28515625" style="42" customWidth="1"/>
    <col min="252" max="255" width="6.28515625" style="42" customWidth="1"/>
    <col min="256" max="257" width="7.28515625" style="42" customWidth="1"/>
    <col min="258" max="258" width="8.5703125" style="42" customWidth="1"/>
    <col min="259" max="259" width="8.42578125" style="42" customWidth="1"/>
    <col min="260" max="260" width="7.42578125" style="42" customWidth="1"/>
    <col min="261" max="261" width="7.28515625" style="42" customWidth="1"/>
    <col min="262" max="262" width="9.5703125" style="42" customWidth="1"/>
    <col min="263" max="267" width="8" style="42" customWidth="1"/>
    <col min="268" max="268" width="9.140625" style="42" customWidth="1"/>
    <col min="269" max="269" width="8.42578125" style="42" customWidth="1"/>
    <col min="270" max="271" width="10.7109375" style="42" customWidth="1"/>
    <col min="272" max="272" width="12.28515625" style="42" bestFit="1" customWidth="1"/>
    <col min="273" max="273" width="11.85546875" style="42" bestFit="1" customWidth="1"/>
    <col min="274" max="274" width="6.140625" style="42" customWidth="1"/>
    <col min="275" max="275" width="5.42578125" style="42" customWidth="1"/>
    <col min="276" max="276" width="6.28515625" style="42" customWidth="1"/>
    <col min="277" max="277" width="7.28515625" style="42" customWidth="1"/>
    <col min="278" max="278" width="7.85546875" style="42" customWidth="1"/>
    <col min="279" max="279" width="6.7109375" style="42" customWidth="1"/>
    <col min="280" max="280" width="10" style="42" customWidth="1"/>
    <col min="281" max="281" width="6.28515625" style="42" customWidth="1"/>
    <col min="282" max="496" width="9.140625" style="42"/>
    <col min="497" max="497" width="6.140625" style="42" customWidth="1"/>
    <col min="498" max="498" width="18.5703125" style="42" customWidth="1"/>
    <col min="499" max="499" width="66.5703125" style="42" customWidth="1"/>
    <col min="500" max="500" width="8" style="42" customWidth="1"/>
    <col min="501" max="501" width="7.28515625" style="42" customWidth="1"/>
    <col min="502" max="502" width="6.85546875" style="42" customWidth="1"/>
    <col min="503" max="503" width="7.140625" style="42" customWidth="1"/>
    <col min="504" max="505" width="6.28515625" style="42" customWidth="1"/>
    <col min="506" max="506" width="9.42578125" style="42" customWidth="1"/>
    <col min="507" max="507" width="9.28515625" style="42" customWidth="1"/>
    <col min="508" max="511" width="6.28515625" style="42" customWidth="1"/>
    <col min="512" max="513" width="7.28515625" style="42" customWidth="1"/>
    <col min="514" max="514" width="8.5703125" style="42" customWidth="1"/>
    <col min="515" max="515" width="8.42578125" style="42" customWidth="1"/>
    <col min="516" max="516" width="7.42578125" style="42" customWidth="1"/>
    <col min="517" max="517" width="7.28515625" style="42" customWidth="1"/>
    <col min="518" max="518" width="9.5703125" style="42" customWidth="1"/>
    <col min="519" max="523" width="8" style="42" customWidth="1"/>
    <col min="524" max="524" width="9.140625" style="42" customWidth="1"/>
    <col min="525" max="525" width="8.42578125" style="42" customWidth="1"/>
    <col min="526" max="527" width="10.7109375" style="42" customWidth="1"/>
    <col min="528" max="528" width="12.28515625" style="42" bestFit="1" customWidth="1"/>
    <col min="529" max="529" width="11.85546875" style="42" bestFit="1" customWidth="1"/>
    <col min="530" max="530" width="6.140625" style="42" customWidth="1"/>
    <col min="531" max="531" width="5.42578125" style="42" customWidth="1"/>
    <col min="532" max="532" width="6.28515625" style="42" customWidth="1"/>
    <col min="533" max="533" width="7.28515625" style="42" customWidth="1"/>
    <col min="534" max="534" width="7.85546875" style="42" customWidth="1"/>
    <col min="535" max="535" width="6.7109375" style="42" customWidth="1"/>
    <col min="536" max="536" width="10" style="42" customWidth="1"/>
    <col min="537" max="537" width="6.28515625" style="42" customWidth="1"/>
    <col min="538" max="752" width="9.140625" style="42"/>
    <col min="753" max="753" width="6.140625" style="42" customWidth="1"/>
    <col min="754" max="754" width="18.5703125" style="42" customWidth="1"/>
    <col min="755" max="755" width="66.5703125" style="42" customWidth="1"/>
    <col min="756" max="756" width="8" style="42" customWidth="1"/>
    <col min="757" max="757" width="7.28515625" style="42" customWidth="1"/>
    <col min="758" max="758" width="6.85546875" style="42" customWidth="1"/>
    <col min="759" max="759" width="7.140625" style="42" customWidth="1"/>
    <col min="760" max="761" width="6.28515625" style="42" customWidth="1"/>
    <col min="762" max="762" width="9.42578125" style="42" customWidth="1"/>
    <col min="763" max="763" width="9.28515625" style="42" customWidth="1"/>
    <col min="764" max="767" width="6.28515625" style="42" customWidth="1"/>
    <col min="768" max="769" width="7.28515625" style="42" customWidth="1"/>
    <col min="770" max="770" width="8.5703125" style="42" customWidth="1"/>
    <col min="771" max="771" width="8.42578125" style="42" customWidth="1"/>
    <col min="772" max="772" width="7.42578125" style="42" customWidth="1"/>
    <col min="773" max="773" width="7.28515625" style="42" customWidth="1"/>
    <col min="774" max="774" width="9.5703125" style="42" customWidth="1"/>
    <col min="775" max="779" width="8" style="42" customWidth="1"/>
    <col min="780" max="780" width="9.140625" style="42" customWidth="1"/>
    <col min="781" max="781" width="8.42578125" style="42" customWidth="1"/>
    <col min="782" max="783" width="10.7109375" style="42" customWidth="1"/>
    <col min="784" max="784" width="12.28515625" style="42" bestFit="1" customWidth="1"/>
    <col min="785" max="785" width="11.85546875" style="42" bestFit="1" customWidth="1"/>
    <col min="786" max="786" width="6.140625" style="42" customWidth="1"/>
    <col min="787" max="787" width="5.42578125" style="42" customWidth="1"/>
    <col min="788" max="788" width="6.28515625" style="42" customWidth="1"/>
    <col min="789" max="789" width="7.28515625" style="42" customWidth="1"/>
    <col min="790" max="790" width="7.85546875" style="42" customWidth="1"/>
    <col min="791" max="791" width="6.7109375" style="42" customWidth="1"/>
    <col min="792" max="792" width="10" style="42" customWidth="1"/>
    <col min="793" max="793" width="6.28515625" style="42" customWidth="1"/>
    <col min="794" max="1008" width="9.140625" style="42"/>
    <col min="1009" max="1009" width="6.140625" style="42" customWidth="1"/>
    <col min="1010" max="1010" width="18.5703125" style="42" customWidth="1"/>
    <col min="1011" max="1011" width="66.5703125" style="42" customWidth="1"/>
    <col min="1012" max="1012" width="8" style="42" customWidth="1"/>
    <col min="1013" max="1013" width="7.28515625" style="42" customWidth="1"/>
    <col min="1014" max="1014" width="6.85546875" style="42" customWidth="1"/>
    <col min="1015" max="1015" width="7.140625" style="42" customWidth="1"/>
    <col min="1016" max="1017" width="6.28515625" style="42" customWidth="1"/>
    <col min="1018" max="1018" width="9.42578125" style="42" customWidth="1"/>
    <col min="1019" max="1019" width="9.28515625" style="42" customWidth="1"/>
    <col min="1020" max="1023" width="6.28515625" style="42" customWidth="1"/>
    <col min="1024" max="1025" width="7.28515625" style="42" customWidth="1"/>
    <col min="1026" max="1026" width="8.5703125" style="42" customWidth="1"/>
    <col min="1027" max="1027" width="8.42578125" style="42" customWidth="1"/>
    <col min="1028" max="1028" width="7.42578125" style="42" customWidth="1"/>
    <col min="1029" max="1029" width="7.28515625" style="42" customWidth="1"/>
    <col min="1030" max="1030" width="9.5703125" style="42" customWidth="1"/>
    <col min="1031" max="1035" width="8" style="42" customWidth="1"/>
    <col min="1036" max="1036" width="9.140625" style="42" customWidth="1"/>
    <col min="1037" max="1037" width="8.42578125" style="42" customWidth="1"/>
    <col min="1038" max="1039" width="10.7109375" style="42" customWidth="1"/>
    <col min="1040" max="1040" width="12.28515625" style="42" bestFit="1" customWidth="1"/>
    <col min="1041" max="1041" width="11.85546875" style="42" bestFit="1" customWidth="1"/>
    <col min="1042" max="1042" width="6.140625" style="42" customWidth="1"/>
    <col min="1043" max="1043" width="5.42578125" style="42" customWidth="1"/>
    <col min="1044" max="1044" width="6.28515625" style="42" customWidth="1"/>
    <col min="1045" max="1045" width="7.28515625" style="42" customWidth="1"/>
    <col min="1046" max="1046" width="7.85546875" style="42" customWidth="1"/>
    <col min="1047" max="1047" width="6.7109375" style="42" customWidth="1"/>
    <col min="1048" max="1048" width="10" style="42" customWidth="1"/>
    <col min="1049" max="1049" width="6.28515625" style="42" customWidth="1"/>
    <col min="1050" max="1264" width="9.140625" style="42"/>
    <col min="1265" max="1265" width="6.140625" style="42" customWidth="1"/>
    <col min="1266" max="1266" width="18.5703125" style="42" customWidth="1"/>
    <col min="1267" max="1267" width="66.5703125" style="42" customWidth="1"/>
    <col min="1268" max="1268" width="8" style="42" customWidth="1"/>
    <col min="1269" max="1269" width="7.28515625" style="42" customWidth="1"/>
    <col min="1270" max="1270" width="6.85546875" style="42" customWidth="1"/>
    <col min="1271" max="1271" width="7.140625" style="42" customWidth="1"/>
    <col min="1272" max="1273" width="6.28515625" style="42" customWidth="1"/>
    <col min="1274" max="1274" width="9.42578125" style="42" customWidth="1"/>
    <col min="1275" max="1275" width="9.28515625" style="42" customWidth="1"/>
    <col min="1276" max="1279" width="6.28515625" style="42" customWidth="1"/>
    <col min="1280" max="1281" width="7.28515625" style="42" customWidth="1"/>
    <col min="1282" max="1282" width="8.5703125" style="42" customWidth="1"/>
    <col min="1283" max="1283" width="8.42578125" style="42" customWidth="1"/>
    <col min="1284" max="1284" width="7.42578125" style="42" customWidth="1"/>
    <col min="1285" max="1285" width="7.28515625" style="42" customWidth="1"/>
    <col min="1286" max="1286" width="9.5703125" style="42" customWidth="1"/>
    <col min="1287" max="1291" width="8" style="42" customWidth="1"/>
    <col min="1292" max="1292" width="9.140625" style="42" customWidth="1"/>
    <col min="1293" max="1293" width="8.42578125" style="42" customWidth="1"/>
    <col min="1294" max="1295" width="10.7109375" style="42" customWidth="1"/>
    <col min="1296" max="1296" width="12.28515625" style="42" bestFit="1" customWidth="1"/>
    <col min="1297" max="1297" width="11.85546875" style="42" bestFit="1" customWidth="1"/>
    <col min="1298" max="1298" width="6.140625" style="42" customWidth="1"/>
    <col min="1299" max="1299" width="5.42578125" style="42" customWidth="1"/>
    <col min="1300" max="1300" width="6.28515625" style="42" customWidth="1"/>
    <col min="1301" max="1301" width="7.28515625" style="42" customWidth="1"/>
    <col min="1302" max="1302" width="7.85546875" style="42" customWidth="1"/>
    <col min="1303" max="1303" width="6.7109375" style="42" customWidth="1"/>
    <col min="1304" max="1304" width="10" style="42" customWidth="1"/>
    <col min="1305" max="1305" width="6.28515625" style="42" customWidth="1"/>
    <col min="1306" max="1520" width="9.140625" style="42"/>
    <col min="1521" max="1521" width="6.140625" style="42" customWidth="1"/>
    <col min="1522" max="1522" width="18.5703125" style="42" customWidth="1"/>
    <col min="1523" max="1523" width="66.5703125" style="42" customWidth="1"/>
    <col min="1524" max="1524" width="8" style="42" customWidth="1"/>
    <col min="1525" max="1525" width="7.28515625" style="42" customWidth="1"/>
    <col min="1526" max="1526" width="6.85546875" style="42" customWidth="1"/>
    <col min="1527" max="1527" width="7.140625" style="42" customWidth="1"/>
    <col min="1528" max="1529" width="6.28515625" style="42" customWidth="1"/>
    <col min="1530" max="1530" width="9.42578125" style="42" customWidth="1"/>
    <col min="1531" max="1531" width="9.28515625" style="42" customWidth="1"/>
    <col min="1532" max="1535" width="6.28515625" style="42" customWidth="1"/>
    <col min="1536" max="1537" width="7.28515625" style="42" customWidth="1"/>
    <col min="1538" max="1538" width="8.5703125" style="42" customWidth="1"/>
    <col min="1539" max="1539" width="8.42578125" style="42" customWidth="1"/>
    <col min="1540" max="1540" width="7.42578125" style="42" customWidth="1"/>
    <col min="1541" max="1541" width="7.28515625" style="42" customWidth="1"/>
    <col min="1542" max="1542" width="9.5703125" style="42" customWidth="1"/>
    <col min="1543" max="1547" width="8" style="42" customWidth="1"/>
    <col min="1548" max="1548" width="9.140625" style="42" customWidth="1"/>
    <col min="1549" max="1549" width="8.42578125" style="42" customWidth="1"/>
    <col min="1550" max="1551" width="10.7109375" style="42" customWidth="1"/>
    <col min="1552" max="1552" width="12.28515625" style="42" bestFit="1" customWidth="1"/>
    <col min="1553" max="1553" width="11.85546875" style="42" bestFit="1" customWidth="1"/>
    <col min="1554" max="1554" width="6.140625" style="42" customWidth="1"/>
    <col min="1555" max="1555" width="5.42578125" style="42" customWidth="1"/>
    <col min="1556" max="1556" width="6.28515625" style="42" customWidth="1"/>
    <col min="1557" max="1557" width="7.28515625" style="42" customWidth="1"/>
    <col min="1558" max="1558" width="7.85546875" style="42" customWidth="1"/>
    <col min="1559" max="1559" width="6.7109375" style="42" customWidth="1"/>
    <col min="1560" max="1560" width="10" style="42" customWidth="1"/>
    <col min="1561" max="1561" width="6.28515625" style="42" customWidth="1"/>
    <col min="1562" max="1776" width="9.140625" style="42"/>
    <col min="1777" max="1777" width="6.140625" style="42" customWidth="1"/>
    <col min="1778" max="1778" width="18.5703125" style="42" customWidth="1"/>
    <col min="1779" max="1779" width="66.5703125" style="42" customWidth="1"/>
    <col min="1780" max="1780" width="8" style="42" customWidth="1"/>
    <col min="1781" max="1781" width="7.28515625" style="42" customWidth="1"/>
    <col min="1782" max="1782" width="6.85546875" style="42" customWidth="1"/>
    <col min="1783" max="1783" width="7.140625" style="42" customWidth="1"/>
    <col min="1784" max="1785" width="6.28515625" style="42" customWidth="1"/>
    <col min="1786" max="1786" width="9.42578125" style="42" customWidth="1"/>
    <col min="1787" max="1787" width="9.28515625" style="42" customWidth="1"/>
    <col min="1788" max="1791" width="6.28515625" style="42" customWidth="1"/>
    <col min="1792" max="1793" width="7.28515625" style="42" customWidth="1"/>
    <col min="1794" max="1794" width="8.5703125" style="42" customWidth="1"/>
    <col min="1795" max="1795" width="8.42578125" style="42" customWidth="1"/>
    <col min="1796" max="1796" width="7.42578125" style="42" customWidth="1"/>
    <col min="1797" max="1797" width="7.28515625" style="42" customWidth="1"/>
    <col min="1798" max="1798" width="9.5703125" style="42" customWidth="1"/>
    <col min="1799" max="1803" width="8" style="42" customWidth="1"/>
    <col min="1804" max="1804" width="9.140625" style="42" customWidth="1"/>
    <col min="1805" max="1805" width="8.42578125" style="42" customWidth="1"/>
    <col min="1806" max="1807" width="10.7109375" style="42" customWidth="1"/>
    <col min="1808" max="1808" width="12.28515625" style="42" bestFit="1" customWidth="1"/>
    <col min="1809" max="1809" width="11.85546875" style="42" bestFit="1" customWidth="1"/>
    <col min="1810" max="1810" width="6.140625" style="42" customWidth="1"/>
    <col min="1811" max="1811" width="5.42578125" style="42" customWidth="1"/>
    <col min="1812" max="1812" width="6.28515625" style="42" customWidth="1"/>
    <col min="1813" max="1813" width="7.28515625" style="42" customWidth="1"/>
    <col min="1814" max="1814" width="7.85546875" style="42" customWidth="1"/>
    <col min="1815" max="1815" width="6.7109375" style="42" customWidth="1"/>
    <col min="1816" max="1816" width="10" style="42" customWidth="1"/>
    <col min="1817" max="1817" width="6.28515625" style="42" customWidth="1"/>
    <col min="1818" max="2032" width="9.140625" style="42"/>
    <col min="2033" max="2033" width="6.140625" style="42" customWidth="1"/>
    <col min="2034" max="2034" width="18.5703125" style="42" customWidth="1"/>
    <col min="2035" max="2035" width="66.5703125" style="42" customWidth="1"/>
    <col min="2036" max="2036" width="8" style="42" customWidth="1"/>
    <col min="2037" max="2037" width="7.28515625" style="42" customWidth="1"/>
    <col min="2038" max="2038" width="6.85546875" style="42" customWidth="1"/>
    <col min="2039" max="2039" width="7.140625" style="42" customWidth="1"/>
    <col min="2040" max="2041" width="6.28515625" style="42" customWidth="1"/>
    <col min="2042" max="2042" width="9.42578125" style="42" customWidth="1"/>
    <col min="2043" max="2043" width="9.28515625" style="42" customWidth="1"/>
    <col min="2044" max="2047" width="6.28515625" style="42" customWidth="1"/>
    <col min="2048" max="2049" width="7.28515625" style="42" customWidth="1"/>
    <col min="2050" max="2050" width="8.5703125" style="42" customWidth="1"/>
    <col min="2051" max="2051" width="8.42578125" style="42" customWidth="1"/>
    <col min="2052" max="2052" width="7.42578125" style="42" customWidth="1"/>
    <col min="2053" max="2053" width="7.28515625" style="42" customWidth="1"/>
    <col min="2054" max="2054" width="9.5703125" style="42" customWidth="1"/>
    <col min="2055" max="2059" width="8" style="42" customWidth="1"/>
    <col min="2060" max="2060" width="9.140625" style="42" customWidth="1"/>
    <col min="2061" max="2061" width="8.42578125" style="42" customWidth="1"/>
    <col min="2062" max="2063" width="10.7109375" style="42" customWidth="1"/>
    <col min="2064" max="2064" width="12.28515625" style="42" bestFit="1" customWidth="1"/>
    <col min="2065" max="2065" width="11.85546875" style="42" bestFit="1" customWidth="1"/>
    <col min="2066" max="2066" width="6.140625" style="42" customWidth="1"/>
    <col min="2067" max="2067" width="5.42578125" style="42" customWidth="1"/>
    <col min="2068" max="2068" width="6.28515625" style="42" customWidth="1"/>
    <col min="2069" max="2069" width="7.28515625" style="42" customWidth="1"/>
    <col min="2070" max="2070" width="7.85546875" style="42" customWidth="1"/>
    <col min="2071" max="2071" width="6.7109375" style="42" customWidth="1"/>
    <col min="2072" max="2072" width="10" style="42" customWidth="1"/>
    <col min="2073" max="2073" width="6.28515625" style="42" customWidth="1"/>
    <col min="2074" max="2288" width="9.140625" style="42"/>
    <col min="2289" max="2289" width="6.140625" style="42" customWidth="1"/>
    <col min="2290" max="2290" width="18.5703125" style="42" customWidth="1"/>
    <col min="2291" max="2291" width="66.5703125" style="42" customWidth="1"/>
    <col min="2292" max="2292" width="8" style="42" customWidth="1"/>
    <col min="2293" max="2293" width="7.28515625" style="42" customWidth="1"/>
    <col min="2294" max="2294" width="6.85546875" style="42" customWidth="1"/>
    <col min="2295" max="2295" width="7.140625" style="42" customWidth="1"/>
    <col min="2296" max="2297" width="6.28515625" style="42" customWidth="1"/>
    <col min="2298" max="2298" width="9.42578125" style="42" customWidth="1"/>
    <col min="2299" max="2299" width="9.28515625" style="42" customWidth="1"/>
    <col min="2300" max="2303" width="6.28515625" style="42" customWidth="1"/>
    <col min="2304" max="2305" width="7.28515625" style="42" customWidth="1"/>
    <col min="2306" max="2306" width="8.5703125" style="42" customWidth="1"/>
    <col min="2307" max="2307" width="8.42578125" style="42" customWidth="1"/>
    <col min="2308" max="2308" width="7.42578125" style="42" customWidth="1"/>
    <col min="2309" max="2309" width="7.28515625" style="42" customWidth="1"/>
    <col min="2310" max="2310" width="9.5703125" style="42" customWidth="1"/>
    <col min="2311" max="2315" width="8" style="42" customWidth="1"/>
    <col min="2316" max="2316" width="9.140625" style="42" customWidth="1"/>
    <col min="2317" max="2317" width="8.42578125" style="42" customWidth="1"/>
    <col min="2318" max="2319" width="10.7109375" style="42" customWidth="1"/>
    <col min="2320" max="2320" width="12.28515625" style="42" bestFit="1" customWidth="1"/>
    <col min="2321" max="2321" width="11.85546875" style="42" bestFit="1" customWidth="1"/>
    <col min="2322" max="2322" width="6.140625" style="42" customWidth="1"/>
    <col min="2323" max="2323" width="5.42578125" style="42" customWidth="1"/>
    <col min="2324" max="2324" width="6.28515625" style="42" customWidth="1"/>
    <col min="2325" max="2325" width="7.28515625" style="42" customWidth="1"/>
    <col min="2326" max="2326" width="7.85546875" style="42" customWidth="1"/>
    <col min="2327" max="2327" width="6.7109375" style="42" customWidth="1"/>
    <col min="2328" max="2328" width="10" style="42" customWidth="1"/>
    <col min="2329" max="2329" width="6.28515625" style="42" customWidth="1"/>
    <col min="2330" max="2544" width="9.140625" style="42"/>
    <col min="2545" max="2545" width="6.140625" style="42" customWidth="1"/>
    <col min="2546" max="2546" width="18.5703125" style="42" customWidth="1"/>
    <col min="2547" max="2547" width="66.5703125" style="42" customWidth="1"/>
    <col min="2548" max="2548" width="8" style="42" customWidth="1"/>
    <col min="2549" max="2549" width="7.28515625" style="42" customWidth="1"/>
    <col min="2550" max="2550" width="6.85546875" style="42" customWidth="1"/>
    <col min="2551" max="2551" width="7.140625" style="42" customWidth="1"/>
    <col min="2552" max="2553" width="6.28515625" style="42" customWidth="1"/>
    <col min="2554" max="2554" width="9.42578125" style="42" customWidth="1"/>
    <col min="2555" max="2555" width="9.28515625" style="42" customWidth="1"/>
    <col min="2556" max="2559" width="6.28515625" style="42" customWidth="1"/>
    <col min="2560" max="2561" width="7.28515625" style="42" customWidth="1"/>
    <col min="2562" max="2562" width="8.5703125" style="42" customWidth="1"/>
    <col min="2563" max="2563" width="8.42578125" style="42" customWidth="1"/>
    <col min="2564" max="2564" width="7.42578125" style="42" customWidth="1"/>
    <col min="2565" max="2565" width="7.28515625" style="42" customWidth="1"/>
    <col min="2566" max="2566" width="9.5703125" style="42" customWidth="1"/>
    <col min="2567" max="2571" width="8" style="42" customWidth="1"/>
    <col min="2572" max="2572" width="9.140625" style="42" customWidth="1"/>
    <col min="2573" max="2573" width="8.42578125" style="42" customWidth="1"/>
    <col min="2574" max="2575" width="10.7109375" style="42" customWidth="1"/>
    <col min="2576" max="2576" width="12.28515625" style="42" bestFit="1" customWidth="1"/>
    <col min="2577" max="2577" width="11.85546875" style="42" bestFit="1" customWidth="1"/>
    <col min="2578" max="2578" width="6.140625" style="42" customWidth="1"/>
    <col min="2579" max="2579" width="5.42578125" style="42" customWidth="1"/>
    <col min="2580" max="2580" width="6.28515625" style="42" customWidth="1"/>
    <col min="2581" max="2581" width="7.28515625" style="42" customWidth="1"/>
    <col min="2582" max="2582" width="7.85546875" style="42" customWidth="1"/>
    <col min="2583" max="2583" width="6.7109375" style="42" customWidth="1"/>
    <col min="2584" max="2584" width="10" style="42" customWidth="1"/>
    <col min="2585" max="2585" width="6.28515625" style="42" customWidth="1"/>
    <col min="2586" max="2800" width="9.140625" style="42"/>
    <col min="2801" max="2801" width="6.140625" style="42" customWidth="1"/>
    <col min="2802" max="2802" width="18.5703125" style="42" customWidth="1"/>
    <col min="2803" max="2803" width="66.5703125" style="42" customWidth="1"/>
    <col min="2804" max="2804" width="8" style="42" customWidth="1"/>
    <col min="2805" max="2805" width="7.28515625" style="42" customWidth="1"/>
    <col min="2806" max="2806" width="6.85546875" style="42" customWidth="1"/>
    <col min="2807" max="2807" width="7.140625" style="42" customWidth="1"/>
    <col min="2808" max="2809" width="6.28515625" style="42" customWidth="1"/>
    <col min="2810" max="2810" width="9.42578125" style="42" customWidth="1"/>
    <col min="2811" max="2811" width="9.28515625" style="42" customWidth="1"/>
    <col min="2812" max="2815" width="6.28515625" style="42" customWidth="1"/>
    <col min="2816" max="2817" width="7.28515625" style="42" customWidth="1"/>
    <col min="2818" max="2818" width="8.5703125" style="42" customWidth="1"/>
    <col min="2819" max="2819" width="8.42578125" style="42" customWidth="1"/>
    <col min="2820" max="2820" width="7.42578125" style="42" customWidth="1"/>
    <col min="2821" max="2821" width="7.28515625" style="42" customWidth="1"/>
    <col min="2822" max="2822" width="9.5703125" style="42" customWidth="1"/>
    <col min="2823" max="2827" width="8" style="42" customWidth="1"/>
    <col min="2828" max="2828" width="9.140625" style="42" customWidth="1"/>
    <col min="2829" max="2829" width="8.42578125" style="42" customWidth="1"/>
    <col min="2830" max="2831" width="10.7109375" style="42" customWidth="1"/>
    <col min="2832" max="2832" width="12.28515625" style="42" bestFit="1" customWidth="1"/>
    <col min="2833" max="2833" width="11.85546875" style="42" bestFit="1" customWidth="1"/>
    <col min="2834" max="2834" width="6.140625" style="42" customWidth="1"/>
    <col min="2835" max="2835" width="5.42578125" style="42" customWidth="1"/>
    <col min="2836" max="2836" width="6.28515625" style="42" customWidth="1"/>
    <col min="2837" max="2837" width="7.28515625" style="42" customWidth="1"/>
    <col min="2838" max="2838" width="7.85546875" style="42" customWidth="1"/>
    <col min="2839" max="2839" width="6.7109375" style="42" customWidth="1"/>
    <col min="2840" max="2840" width="10" style="42" customWidth="1"/>
    <col min="2841" max="2841" width="6.28515625" style="42" customWidth="1"/>
    <col min="2842" max="3056" width="9.140625" style="42"/>
    <col min="3057" max="3057" width="6.140625" style="42" customWidth="1"/>
    <col min="3058" max="3058" width="18.5703125" style="42" customWidth="1"/>
    <col min="3059" max="3059" width="66.5703125" style="42" customWidth="1"/>
    <col min="3060" max="3060" width="8" style="42" customWidth="1"/>
    <col min="3061" max="3061" width="7.28515625" style="42" customWidth="1"/>
    <col min="3062" max="3062" width="6.85546875" style="42" customWidth="1"/>
    <col min="3063" max="3063" width="7.140625" style="42" customWidth="1"/>
    <col min="3064" max="3065" width="6.28515625" style="42" customWidth="1"/>
    <col min="3066" max="3066" width="9.42578125" style="42" customWidth="1"/>
    <col min="3067" max="3067" width="9.28515625" style="42" customWidth="1"/>
    <col min="3068" max="3071" width="6.28515625" style="42" customWidth="1"/>
    <col min="3072" max="3073" width="7.28515625" style="42" customWidth="1"/>
    <col min="3074" max="3074" width="8.5703125" style="42" customWidth="1"/>
    <col min="3075" max="3075" width="8.42578125" style="42" customWidth="1"/>
    <col min="3076" max="3076" width="7.42578125" style="42" customWidth="1"/>
    <col min="3077" max="3077" width="7.28515625" style="42" customWidth="1"/>
    <col min="3078" max="3078" width="9.5703125" style="42" customWidth="1"/>
    <col min="3079" max="3083" width="8" style="42" customWidth="1"/>
    <col min="3084" max="3084" width="9.140625" style="42" customWidth="1"/>
    <col min="3085" max="3085" width="8.42578125" style="42" customWidth="1"/>
    <col min="3086" max="3087" width="10.7109375" style="42" customWidth="1"/>
    <col min="3088" max="3088" width="12.28515625" style="42" bestFit="1" customWidth="1"/>
    <col min="3089" max="3089" width="11.85546875" style="42" bestFit="1" customWidth="1"/>
    <col min="3090" max="3090" width="6.140625" style="42" customWidth="1"/>
    <col min="3091" max="3091" width="5.42578125" style="42" customWidth="1"/>
    <col min="3092" max="3092" width="6.28515625" style="42" customWidth="1"/>
    <col min="3093" max="3093" width="7.28515625" style="42" customWidth="1"/>
    <col min="3094" max="3094" width="7.85546875" style="42" customWidth="1"/>
    <col min="3095" max="3095" width="6.7109375" style="42" customWidth="1"/>
    <col min="3096" max="3096" width="10" style="42" customWidth="1"/>
    <col min="3097" max="3097" width="6.28515625" style="42" customWidth="1"/>
    <col min="3098" max="3312" width="9.140625" style="42"/>
    <col min="3313" max="3313" width="6.140625" style="42" customWidth="1"/>
    <col min="3314" max="3314" width="18.5703125" style="42" customWidth="1"/>
    <col min="3315" max="3315" width="66.5703125" style="42" customWidth="1"/>
    <col min="3316" max="3316" width="8" style="42" customWidth="1"/>
    <col min="3317" max="3317" width="7.28515625" style="42" customWidth="1"/>
    <col min="3318" max="3318" width="6.85546875" style="42" customWidth="1"/>
    <col min="3319" max="3319" width="7.140625" style="42" customWidth="1"/>
    <col min="3320" max="3321" width="6.28515625" style="42" customWidth="1"/>
    <col min="3322" max="3322" width="9.42578125" style="42" customWidth="1"/>
    <col min="3323" max="3323" width="9.28515625" style="42" customWidth="1"/>
    <col min="3324" max="3327" width="6.28515625" style="42" customWidth="1"/>
    <col min="3328" max="3329" width="7.28515625" style="42" customWidth="1"/>
    <col min="3330" max="3330" width="8.5703125" style="42" customWidth="1"/>
    <col min="3331" max="3331" width="8.42578125" style="42" customWidth="1"/>
    <col min="3332" max="3332" width="7.42578125" style="42" customWidth="1"/>
    <col min="3333" max="3333" width="7.28515625" style="42" customWidth="1"/>
    <col min="3334" max="3334" width="9.5703125" style="42" customWidth="1"/>
    <col min="3335" max="3339" width="8" style="42" customWidth="1"/>
    <col min="3340" max="3340" width="9.140625" style="42" customWidth="1"/>
    <col min="3341" max="3341" width="8.42578125" style="42" customWidth="1"/>
    <col min="3342" max="3343" width="10.7109375" style="42" customWidth="1"/>
    <col min="3344" max="3344" width="12.28515625" style="42" bestFit="1" customWidth="1"/>
    <col min="3345" max="3345" width="11.85546875" style="42" bestFit="1" customWidth="1"/>
    <col min="3346" max="3346" width="6.140625" style="42" customWidth="1"/>
    <col min="3347" max="3347" width="5.42578125" style="42" customWidth="1"/>
    <col min="3348" max="3348" width="6.28515625" style="42" customWidth="1"/>
    <col min="3349" max="3349" width="7.28515625" style="42" customWidth="1"/>
    <col min="3350" max="3350" width="7.85546875" style="42" customWidth="1"/>
    <col min="3351" max="3351" width="6.7109375" style="42" customWidth="1"/>
    <col min="3352" max="3352" width="10" style="42" customWidth="1"/>
    <col min="3353" max="3353" width="6.28515625" style="42" customWidth="1"/>
    <col min="3354" max="3568" width="9.140625" style="42"/>
    <col min="3569" max="3569" width="6.140625" style="42" customWidth="1"/>
    <col min="3570" max="3570" width="18.5703125" style="42" customWidth="1"/>
    <col min="3571" max="3571" width="66.5703125" style="42" customWidth="1"/>
    <col min="3572" max="3572" width="8" style="42" customWidth="1"/>
    <col min="3573" max="3573" width="7.28515625" style="42" customWidth="1"/>
    <col min="3574" max="3574" width="6.85546875" style="42" customWidth="1"/>
    <col min="3575" max="3575" width="7.140625" style="42" customWidth="1"/>
    <col min="3576" max="3577" width="6.28515625" style="42" customWidth="1"/>
    <col min="3578" max="3578" width="9.42578125" style="42" customWidth="1"/>
    <col min="3579" max="3579" width="9.28515625" style="42" customWidth="1"/>
    <col min="3580" max="3583" width="6.28515625" style="42" customWidth="1"/>
    <col min="3584" max="3585" width="7.28515625" style="42" customWidth="1"/>
    <col min="3586" max="3586" width="8.5703125" style="42" customWidth="1"/>
    <col min="3587" max="3587" width="8.42578125" style="42" customWidth="1"/>
    <col min="3588" max="3588" width="7.42578125" style="42" customWidth="1"/>
    <col min="3589" max="3589" width="7.28515625" style="42" customWidth="1"/>
    <col min="3590" max="3590" width="9.5703125" style="42" customWidth="1"/>
    <col min="3591" max="3595" width="8" style="42" customWidth="1"/>
    <col min="3596" max="3596" width="9.140625" style="42" customWidth="1"/>
    <col min="3597" max="3597" width="8.42578125" style="42" customWidth="1"/>
    <col min="3598" max="3599" width="10.7109375" style="42" customWidth="1"/>
    <col min="3600" max="3600" width="12.28515625" style="42" bestFit="1" customWidth="1"/>
    <col min="3601" max="3601" width="11.85546875" style="42" bestFit="1" customWidth="1"/>
    <col min="3602" max="3602" width="6.140625" style="42" customWidth="1"/>
    <col min="3603" max="3603" width="5.42578125" style="42" customWidth="1"/>
    <col min="3604" max="3604" width="6.28515625" style="42" customWidth="1"/>
    <col min="3605" max="3605" width="7.28515625" style="42" customWidth="1"/>
    <col min="3606" max="3606" width="7.85546875" style="42" customWidth="1"/>
    <col min="3607" max="3607" width="6.7109375" style="42" customWidth="1"/>
    <col min="3608" max="3608" width="10" style="42" customWidth="1"/>
    <col min="3609" max="3609" width="6.28515625" style="42" customWidth="1"/>
    <col min="3610" max="3824" width="9.140625" style="42"/>
    <col min="3825" max="3825" width="6.140625" style="42" customWidth="1"/>
    <col min="3826" max="3826" width="18.5703125" style="42" customWidth="1"/>
    <col min="3827" max="3827" width="66.5703125" style="42" customWidth="1"/>
    <col min="3828" max="3828" width="8" style="42" customWidth="1"/>
    <col min="3829" max="3829" width="7.28515625" style="42" customWidth="1"/>
    <col min="3830" max="3830" width="6.85546875" style="42" customWidth="1"/>
    <col min="3831" max="3831" width="7.140625" style="42" customWidth="1"/>
    <col min="3832" max="3833" width="6.28515625" style="42" customWidth="1"/>
    <col min="3834" max="3834" width="9.42578125" style="42" customWidth="1"/>
    <col min="3835" max="3835" width="9.28515625" style="42" customWidth="1"/>
    <col min="3836" max="3839" width="6.28515625" style="42" customWidth="1"/>
    <col min="3840" max="3841" width="7.28515625" style="42" customWidth="1"/>
    <col min="3842" max="3842" width="8.5703125" style="42" customWidth="1"/>
    <col min="3843" max="3843" width="8.42578125" style="42" customWidth="1"/>
    <col min="3844" max="3844" width="7.42578125" style="42" customWidth="1"/>
    <col min="3845" max="3845" width="7.28515625" style="42" customWidth="1"/>
    <col min="3846" max="3846" width="9.5703125" style="42" customWidth="1"/>
    <col min="3847" max="3851" width="8" style="42" customWidth="1"/>
    <col min="3852" max="3852" width="9.140625" style="42" customWidth="1"/>
    <col min="3853" max="3853" width="8.42578125" style="42" customWidth="1"/>
    <col min="3854" max="3855" width="10.7109375" style="42" customWidth="1"/>
    <col min="3856" max="3856" width="12.28515625" style="42" bestFit="1" customWidth="1"/>
    <col min="3857" max="3857" width="11.85546875" style="42" bestFit="1" customWidth="1"/>
    <col min="3858" max="3858" width="6.140625" style="42" customWidth="1"/>
    <col min="3859" max="3859" width="5.42578125" style="42" customWidth="1"/>
    <col min="3860" max="3860" width="6.28515625" style="42" customWidth="1"/>
    <col min="3861" max="3861" width="7.28515625" style="42" customWidth="1"/>
    <col min="3862" max="3862" width="7.85546875" style="42" customWidth="1"/>
    <col min="3863" max="3863" width="6.7109375" style="42" customWidth="1"/>
    <col min="3864" max="3864" width="10" style="42" customWidth="1"/>
    <col min="3865" max="3865" width="6.28515625" style="42" customWidth="1"/>
    <col min="3866" max="4080" width="9.140625" style="42"/>
    <col min="4081" max="4081" width="6.140625" style="42" customWidth="1"/>
    <col min="4082" max="4082" width="18.5703125" style="42" customWidth="1"/>
    <col min="4083" max="4083" width="66.5703125" style="42" customWidth="1"/>
    <col min="4084" max="4084" width="8" style="42" customWidth="1"/>
    <col min="4085" max="4085" width="7.28515625" style="42" customWidth="1"/>
    <col min="4086" max="4086" width="6.85546875" style="42" customWidth="1"/>
    <col min="4087" max="4087" width="7.140625" style="42" customWidth="1"/>
    <col min="4088" max="4089" width="6.28515625" style="42" customWidth="1"/>
    <col min="4090" max="4090" width="9.42578125" style="42" customWidth="1"/>
    <col min="4091" max="4091" width="9.28515625" style="42" customWidth="1"/>
    <col min="4092" max="4095" width="6.28515625" style="42" customWidth="1"/>
    <col min="4096" max="4097" width="7.28515625" style="42" customWidth="1"/>
    <col min="4098" max="4098" width="8.5703125" style="42" customWidth="1"/>
    <col min="4099" max="4099" width="8.42578125" style="42" customWidth="1"/>
    <col min="4100" max="4100" width="7.42578125" style="42" customWidth="1"/>
    <col min="4101" max="4101" width="7.28515625" style="42" customWidth="1"/>
    <col min="4102" max="4102" width="9.5703125" style="42" customWidth="1"/>
    <col min="4103" max="4107" width="8" style="42" customWidth="1"/>
    <col min="4108" max="4108" width="9.140625" style="42" customWidth="1"/>
    <col min="4109" max="4109" width="8.42578125" style="42" customWidth="1"/>
    <col min="4110" max="4111" width="10.7109375" style="42" customWidth="1"/>
    <col min="4112" max="4112" width="12.28515625" style="42" bestFit="1" customWidth="1"/>
    <col min="4113" max="4113" width="11.85546875" style="42" bestFit="1" customWidth="1"/>
    <col min="4114" max="4114" width="6.140625" style="42" customWidth="1"/>
    <col min="4115" max="4115" width="5.42578125" style="42" customWidth="1"/>
    <col min="4116" max="4116" width="6.28515625" style="42" customWidth="1"/>
    <col min="4117" max="4117" width="7.28515625" style="42" customWidth="1"/>
    <col min="4118" max="4118" width="7.85546875" style="42" customWidth="1"/>
    <col min="4119" max="4119" width="6.7109375" style="42" customWidth="1"/>
    <col min="4120" max="4120" width="10" style="42" customWidth="1"/>
    <col min="4121" max="4121" width="6.28515625" style="42" customWidth="1"/>
    <col min="4122" max="4336" width="9.140625" style="42"/>
    <col min="4337" max="4337" width="6.140625" style="42" customWidth="1"/>
    <col min="4338" max="4338" width="18.5703125" style="42" customWidth="1"/>
    <col min="4339" max="4339" width="66.5703125" style="42" customWidth="1"/>
    <col min="4340" max="4340" width="8" style="42" customWidth="1"/>
    <col min="4341" max="4341" width="7.28515625" style="42" customWidth="1"/>
    <col min="4342" max="4342" width="6.85546875" style="42" customWidth="1"/>
    <col min="4343" max="4343" width="7.140625" style="42" customWidth="1"/>
    <col min="4344" max="4345" width="6.28515625" style="42" customWidth="1"/>
    <col min="4346" max="4346" width="9.42578125" style="42" customWidth="1"/>
    <col min="4347" max="4347" width="9.28515625" style="42" customWidth="1"/>
    <col min="4348" max="4351" width="6.28515625" style="42" customWidth="1"/>
    <col min="4352" max="4353" width="7.28515625" style="42" customWidth="1"/>
    <col min="4354" max="4354" width="8.5703125" style="42" customWidth="1"/>
    <col min="4355" max="4355" width="8.42578125" style="42" customWidth="1"/>
    <col min="4356" max="4356" width="7.42578125" style="42" customWidth="1"/>
    <col min="4357" max="4357" width="7.28515625" style="42" customWidth="1"/>
    <col min="4358" max="4358" width="9.5703125" style="42" customWidth="1"/>
    <col min="4359" max="4363" width="8" style="42" customWidth="1"/>
    <col min="4364" max="4364" width="9.140625" style="42" customWidth="1"/>
    <col min="4365" max="4365" width="8.42578125" style="42" customWidth="1"/>
    <col min="4366" max="4367" width="10.7109375" style="42" customWidth="1"/>
    <col min="4368" max="4368" width="12.28515625" style="42" bestFit="1" customWidth="1"/>
    <col min="4369" max="4369" width="11.85546875" style="42" bestFit="1" customWidth="1"/>
    <col min="4370" max="4370" width="6.140625" style="42" customWidth="1"/>
    <col min="4371" max="4371" width="5.42578125" style="42" customWidth="1"/>
    <col min="4372" max="4372" width="6.28515625" style="42" customWidth="1"/>
    <col min="4373" max="4373" width="7.28515625" style="42" customWidth="1"/>
    <col min="4374" max="4374" width="7.85546875" style="42" customWidth="1"/>
    <col min="4375" max="4375" width="6.7109375" style="42" customWidth="1"/>
    <col min="4376" max="4376" width="10" style="42" customWidth="1"/>
    <col min="4377" max="4377" width="6.28515625" style="42" customWidth="1"/>
    <col min="4378" max="4592" width="9.140625" style="42"/>
    <col min="4593" max="4593" width="6.140625" style="42" customWidth="1"/>
    <col min="4594" max="4594" width="18.5703125" style="42" customWidth="1"/>
    <col min="4595" max="4595" width="66.5703125" style="42" customWidth="1"/>
    <col min="4596" max="4596" width="8" style="42" customWidth="1"/>
    <col min="4597" max="4597" width="7.28515625" style="42" customWidth="1"/>
    <col min="4598" max="4598" width="6.85546875" style="42" customWidth="1"/>
    <col min="4599" max="4599" width="7.140625" style="42" customWidth="1"/>
    <col min="4600" max="4601" width="6.28515625" style="42" customWidth="1"/>
    <col min="4602" max="4602" width="9.42578125" style="42" customWidth="1"/>
    <col min="4603" max="4603" width="9.28515625" style="42" customWidth="1"/>
    <col min="4604" max="4607" width="6.28515625" style="42" customWidth="1"/>
    <col min="4608" max="4609" width="7.28515625" style="42" customWidth="1"/>
    <col min="4610" max="4610" width="8.5703125" style="42" customWidth="1"/>
    <col min="4611" max="4611" width="8.42578125" style="42" customWidth="1"/>
    <col min="4612" max="4612" width="7.42578125" style="42" customWidth="1"/>
    <col min="4613" max="4613" width="7.28515625" style="42" customWidth="1"/>
    <col min="4614" max="4614" width="9.5703125" style="42" customWidth="1"/>
    <col min="4615" max="4619" width="8" style="42" customWidth="1"/>
    <col min="4620" max="4620" width="9.140625" style="42" customWidth="1"/>
    <col min="4621" max="4621" width="8.42578125" style="42" customWidth="1"/>
    <col min="4622" max="4623" width="10.7109375" style="42" customWidth="1"/>
    <col min="4624" max="4624" width="12.28515625" style="42" bestFit="1" customWidth="1"/>
    <col min="4625" max="4625" width="11.85546875" style="42" bestFit="1" customWidth="1"/>
    <col min="4626" max="4626" width="6.140625" style="42" customWidth="1"/>
    <col min="4627" max="4627" width="5.42578125" style="42" customWidth="1"/>
    <col min="4628" max="4628" width="6.28515625" style="42" customWidth="1"/>
    <col min="4629" max="4629" width="7.28515625" style="42" customWidth="1"/>
    <col min="4630" max="4630" width="7.85546875" style="42" customWidth="1"/>
    <col min="4631" max="4631" width="6.7109375" style="42" customWidth="1"/>
    <col min="4632" max="4632" width="10" style="42" customWidth="1"/>
    <col min="4633" max="4633" width="6.28515625" style="42" customWidth="1"/>
    <col min="4634" max="4848" width="9.140625" style="42"/>
    <col min="4849" max="4849" width="6.140625" style="42" customWidth="1"/>
    <col min="4850" max="4850" width="18.5703125" style="42" customWidth="1"/>
    <col min="4851" max="4851" width="66.5703125" style="42" customWidth="1"/>
    <col min="4852" max="4852" width="8" style="42" customWidth="1"/>
    <col min="4853" max="4853" width="7.28515625" style="42" customWidth="1"/>
    <col min="4854" max="4854" width="6.85546875" style="42" customWidth="1"/>
    <col min="4855" max="4855" width="7.140625" style="42" customWidth="1"/>
    <col min="4856" max="4857" width="6.28515625" style="42" customWidth="1"/>
    <col min="4858" max="4858" width="9.42578125" style="42" customWidth="1"/>
    <col min="4859" max="4859" width="9.28515625" style="42" customWidth="1"/>
    <col min="4860" max="4863" width="6.28515625" style="42" customWidth="1"/>
    <col min="4864" max="4865" width="7.28515625" style="42" customWidth="1"/>
    <col min="4866" max="4866" width="8.5703125" style="42" customWidth="1"/>
    <col min="4867" max="4867" width="8.42578125" style="42" customWidth="1"/>
    <col min="4868" max="4868" width="7.42578125" style="42" customWidth="1"/>
    <col min="4869" max="4869" width="7.28515625" style="42" customWidth="1"/>
    <col min="4870" max="4870" width="9.5703125" style="42" customWidth="1"/>
    <col min="4871" max="4875" width="8" style="42" customWidth="1"/>
    <col min="4876" max="4876" width="9.140625" style="42" customWidth="1"/>
    <col min="4877" max="4877" width="8.42578125" style="42" customWidth="1"/>
    <col min="4878" max="4879" width="10.7109375" style="42" customWidth="1"/>
    <col min="4880" max="4880" width="12.28515625" style="42" bestFit="1" customWidth="1"/>
    <col min="4881" max="4881" width="11.85546875" style="42" bestFit="1" customWidth="1"/>
    <col min="4882" max="4882" width="6.140625" style="42" customWidth="1"/>
    <col min="4883" max="4883" width="5.42578125" style="42" customWidth="1"/>
    <col min="4884" max="4884" width="6.28515625" style="42" customWidth="1"/>
    <col min="4885" max="4885" width="7.28515625" style="42" customWidth="1"/>
    <col min="4886" max="4886" width="7.85546875" style="42" customWidth="1"/>
    <col min="4887" max="4887" width="6.7109375" style="42" customWidth="1"/>
    <col min="4888" max="4888" width="10" style="42" customWidth="1"/>
    <col min="4889" max="4889" width="6.28515625" style="42" customWidth="1"/>
    <col min="4890" max="5104" width="9.140625" style="42"/>
    <col min="5105" max="5105" width="6.140625" style="42" customWidth="1"/>
    <col min="5106" max="5106" width="18.5703125" style="42" customWidth="1"/>
    <col min="5107" max="5107" width="66.5703125" style="42" customWidth="1"/>
    <col min="5108" max="5108" width="8" style="42" customWidth="1"/>
    <col min="5109" max="5109" width="7.28515625" style="42" customWidth="1"/>
    <col min="5110" max="5110" width="6.85546875" style="42" customWidth="1"/>
    <col min="5111" max="5111" width="7.140625" style="42" customWidth="1"/>
    <col min="5112" max="5113" width="6.28515625" style="42" customWidth="1"/>
    <col min="5114" max="5114" width="9.42578125" style="42" customWidth="1"/>
    <col min="5115" max="5115" width="9.28515625" style="42" customWidth="1"/>
    <col min="5116" max="5119" width="6.28515625" style="42" customWidth="1"/>
    <col min="5120" max="5121" width="7.28515625" style="42" customWidth="1"/>
    <col min="5122" max="5122" width="8.5703125" style="42" customWidth="1"/>
    <col min="5123" max="5123" width="8.42578125" style="42" customWidth="1"/>
    <col min="5124" max="5124" width="7.42578125" style="42" customWidth="1"/>
    <col min="5125" max="5125" width="7.28515625" style="42" customWidth="1"/>
    <col min="5126" max="5126" width="9.5703125" style="42" customWidth="1"/>
    <col min="5127" max="5131" width="8" style="42" customWidth="1"/>
    <col min="5132" max="5132" width="9.140625" style="42" customWidth="1"/>
    <col min="5133" max="5133" width="8.42578125" style="42" customWidth="1"/>
    <col min="5134" max="5135" width="10.7109375" style="42" customWidth="1"/>
    <col min="5136" max="5136" width="12.28515625" style="42" bestFit="1" customWidth="1"/>
    <col min="5137" max="5137" width="11.85546875" style="42" bestFit="1" customWidth="1"/>
    <col min="5138" max="5138" width="6.140625" style="42" customWidth="1"/>
    <col min="5139" max="5139" width="5.42578125" style="42" customWidth="1"/>
    <col min="5140" max="5140" width="6.28515625" style="42" customWidth="1"/>
    <col min="5141" max="5141" width="7.28515625" style="42" customWidth="1"/>
    <col min="5142" max="5142" width="7.85546875" style="42" customWidth="1"/>
    <col min="5143" max="5143" width="6.7109375" style="42" customWidth="1"/>
    <col min="5144" max="5144" width="10" style="42" customWidth="1"/>
    <col min="5145" max="5145" width="6.28515625" style="42" customWidth="1"/>
    <col min="5146" max="5360" width="9.140625" style="42"/>
    <col min="5361" max="5361" width="6.140625" style="42" customWidth="1"/>
    <col min="5362" max="5362" width="18.5703125" style="42" customWidth="1"/>
    <col min="5363" max="5363" width="66.5703125" style="42" customWidth="1"/>
    <col min="5364" max="5364" width="8" style="42" customWidth="1"/>
    <col min="5365" max="5365" width="7.28515625" style="42" customWidth="1"/>
    <col min="5366" max="5366" width="6.85546875" style="42" customWidth="1"/>
    <col min="5367" max="5367" width="7.140625" style="42" customWidth="1"/>
    <col min="5368" max="5369" width="6.28515625" style="42" customWidth="1"/>
    <col min="5370" max="5370" width="9.42578125" style="42" customWidth="1"/>
    <col min="5371" max="5371" width="9.28515625" style="42" customWidth="1"/>
    <col min="5372" max="5375" width="6.28515625" style="42" customWidth="1"/>
    <col min="5376" max="5377" width="7.28515625" style="42" customWidth="1"/>
    <col min="5378" max="5378" width="8.5703125" style="42" customWidth="1"/>
    <col min="5379" max="5379" width="8.42578125" style="42" customWidth="1"/>
    <col min="5380" max="5380" width="7.42578125" style="42" customWidth="1"/>
    <col min="5381" max="5381" width="7.28515625" style="42" customWidth="1"/>
    <col min="5382" max="5382" width="9.5703125" style="42" customWidth="1"/>
    <col min="5383" max="5387" width="8" style="42" customWidth="1"/>
    <col min="5388" max="5388" width="9.140625" style="42" customWidth="1"/>
    <col min="5389" max="5389" width="8.42578125" style="42" customWidth="1"/>
    <col min="5390" max="5391" width="10.7109375" style="42" customWidth="1"/>
    <col min="5392" max="5392" width="12.28515625" style="42" bestFit="1" customWidth="1"/>
    <col min="5393" max="5393" width="11.85546875" style="42" bestFit="1" customWidth="1"/>
    <col min="5394" max="5394" width="6.140625" style="42" customWidth="1"/>
    <col min="5395" max="5395" width="5.42578125" style="42" customWidth="1"/>
    <col min="5396" max="5396" width="6.28515625" style="42" customWidth="1"/>
    <col min="5397" max="5397" width="7.28515625" style="42" customWidth="1"/>
    <col min="5398" max="5398" width="7.85546875" style="42" customWidth="1"/>
    <col min="5399" max="5399" width="6.7109375" style="42" customWidth="1"/>
    <col min="5400" max="5400" width="10" style="42" customWidth="1"/>
    <col min="5401" max="5401" width="6.28515625" style="42" customWidth="1"/>
    <col min="5402" max="5616" width="9.140625" style="42"/>
    <col min="5617" max="5617" width="6.140625" style="42" customWidth="1"/>
    <col min="5618" max="5618" width="18.5703125" style="42" customWidth="1"/>
    <col min="5619" max="5619" width="66.5703125" style="42" customWidth="1"/>
    <col min="5620" max="5620" width="8" style="42" customWidth="1"/>
    <col min="5621" max="5621" width="7.28515625" style="42" customWidth="1"/>
    <col min="5622" max="5622" width="6.85546875" style="42" customWidth="1"/>
    <col min="5623" max="5623" width="7.140625" style="42" customWidth="1"/>
    <col min="5624" max="5625" width="6.28515625" style="42" customWidth="1"/>
    <col min="5626" max="5626" width="9.42578125" style="42" customWidth="1"/>
    <col min="5627" max="5627" width="9.28515625" style="42" customWidth="1"/>
    <col min="5628" max="5631" width="6.28515625" style="42" customWidth="1"/>
    <col min="5632" max="5633" width="7.28515625" style="42" customWidth="1"/>
    <col min="5634" max="5634" width="8.5703125" style="42" customWidth="1"/>
    <col min="5635" max="5635" width="8.42578125" style="42" customWidth="1"/>
    <col min="5636" max="5636" width="7.42578125" style="42" customWidth="1"/>
    <col min="5637" max="5637" width="7.28515625" style="42" customWidth="1"/>
    <col min="5638" max="5638" width="9.5703125" style="42" customWidth="1"/>
    <col min="5639" max="5643" width="8" style="42" customWidth="1"/>
    <col min="5644" max="5644" width="9.140625" style="42" customWidth="1"/>
    <col min="5645" max="5645" width="8.42578125" style="42" customWidth="1"/>
    <col min="5646" max="5647" width="10.7109375" style="42" customWidth="1"/>
    <col min="5648" max="5648" width="12.28515625" style="42" bestFit="1" customWidth="1"/>
    <col min="5649" max="5649" width="11.85546875" style="42" bestFit="1" customWidth="1"/>
    <col min="5650" max="5650" width="6.140625" style="42" customWidth="1"/>
    <col min="5651" max="5651" width="5.42578125" style="42" customWidth="1"/>
    <col min="5652" max="5652" width="6.28515625" style="42" customWidth="1"/>
    <col min="5653" max="5653" width="7.28515625" style="42" customWidth="1"/>
    <col min="5654" max="5654" width="7.85546875" style="42" customWidth="1"/>
    <col min="5655" max="5655" width="6.7109375" style="42" customWidth="1"/>
    <col min="5656" max="5656" width="10" style="42" customWidth="1"/>
    <col min="5657" max="5657" width="6.28515625" style="42" customWidth="1"/>
    <col min="5658" max="5872" width="9.140625" style="42"/>
    <col min="5873" max="5873" width="6.140625" style="42" customWidth="1"/>
    <col min="5874" max="5874" width="18.5703125" style="42" customWidth="1"/>
    <col min="5875" max="5875" width="66.5703125" style="42" customWidth="1"/>
    <col min="5876" max="5876" width="8" style="42" customWidth="1"/>
    <col min="5877" max="5877" width="7.28515625" style="42" customWidth="1"/>
    <col min="5878" max="5878" width="6.85546875" style="42" customWidth="1"/>
    <col min="5879" max="5879" width="7.140625" style="42" customWidth="1"/>
    <col min="5880" max="5881" width="6.28515625" style="42" customWidth="1"/>
    <col min="5882" max="5882" width="9.42578125" style="42" customWidth="1"/>
    <col min="5883" max="5883" width="9.28515625" style="42" customWidth="1"/>
    <col min="5884" max="5887" width="6.28515625" style="42" customWidth="1"/>
    <col min="5888" max="5889" width="7.28515625" style="42" customWidth="1"/>
    <col min="5890" max="5890" width="8.5703125" style="42" customWidth="1"/>
    <col min="5891" max="5891" width="8.42578125" style="42" customWidth="1"/>
    <col min="5892" max="5892" width="7.42578125" style="42" customWidth="1"/>
    <col min="5893" max="5893" width="7.28515625" style="42" customWidth="1"/>
    <col min="5894" max="5894" width="9.5703125" style="42" customWidth="1"/>
    <col min="5895" max="5899" width="8" style="42" customWidth="1"/>
    <col min="5900" max="5900" width="9.140625" style="42" customWidth="1"/>
    <col min="5901" max="5901" width="8.42578125" style="42" customWidth="1"/>
    <col min="5902" max="5903" width="10.7109375" style="42" customWidth="1"/>
    <col min="5904" max="5904" width="12.28515625" style="42" bestFit="1" customWidth="1"/>
    <col min="5905" max="5905" width="11.85546875" style="42" bestFit="1" customWidth="1"/>
    <col min="5906" max="5906" width="6.140625" style="42" customWidth="1"/>
    <col min="5907" max="5907" width="5.42578125" style="42" customWidth="1"/>
    <col min="5908" max="5908" width="6.28515625" style="42" customWidth="1"/>
    <col min="5909" max="5909" width="7.28515625" style="42" customWidth="1"/>
    <col min="5910" max="5910" width="7.85546875" style="42" customWidth="1"/>
    <col min="5911" max="5911" width="6.7109375" style="42" customWidth="1"/>
    <col min="5912" max="5912" width="10" style="42" customWidth="1"/>
    <col min="5913" max="5913" width="6.28515625" style="42" customWidth="1"/>
    <col min="5914" max="6128" width="9.140625" style="42"/>
    <col min="6129" max="6129" width="6.140625" style="42" customWidth="1"/>
    <col min="6130" max="6130" width="18.5703125" style="42" customWidth="1"/>
    <col min="6131" max="6131" width="66.5703125" style="42" customWidth="1"/>
    <col min="6132" max="6132" width="8" style="42" customWidth="1"/>
    <col min="6133" max="6133" width="7.28515625" style="42" customWidth="1"/>
    <col min="6134" max="6134" width="6.85546875" style="42" customWidth="1"/>
    <col min="6135" max="6135" width="7.140625" style="42" customWidth="1"/>
    <col min="6136" max="6137" width="6.28515625" style="42" customWidth="1"/>
    <col min="6138" max="6138" width="9.42578125" style="42" customWidth="1"/>
    <col min="6139" max="6139" width="9.28515625" style="42" customWidth="1"/>
    <col min="6140" max="6143" width="6.28515625" style="42" customWidth="1"/>
    <col min="6144" max="6145" width="7.28515625" style="42" customWidth="1"/>
    <col min="6146" max="6146" width="8.5703125" style="42" customWidth="1"/>
    <col min="6147" max="6147" width="8.42578125" style="42" customWidth="1"/>
    <col min="6148" max="6148" width="7.42578125" style="42" customWidth="1"/>
    <col min="6149" max="6149" width="7.28515625" style="42" customWidth="1"/>
    <col min="6150" max="6150" width="9.5703125" style="42" customWidth="1"/>
    <col min="6151" max="6155" width="8" style="42" customWidth="1"/>
    <col min="6156" max="6156" width="9.140625" style="42" customWidth="1"/>
    <col min="6157" max="6157" width="8.42578125" style="42" customWidth="1"/>
    <col min="6158" max="6159" width="10.7109375" style="42" customWidth="1"/>
    <col min="6160" max="6160" width="12.28515625" style="42" bestFit="1" customWidth="1"/>
    <col min="6161" max="6161" width="11.85546875" style="42" bestFit="1" customWidth="1"/>
    <col min="6162" max="6162" width="6.140625" style="42" customWidth="1"/>
    <col min="6163" max="6163" width="5.42578125" style="42" customWidth="1"/>
    <col min="6164" max="6164" width="6.28515625" style="42" customWidth="1"/>
    <col min="6165" max="6165" width="7.28515625" style="42" customWidth="1"/>
    <col min="6166" max="6166" width="7.85546875" style="42" customWidth="1"/>
    <col min="6167" max="6167" width="6.7109375" style="42" customWidth="1"/>
    <col min="6168" max="6168" width="10" style="42" customWidth="1"/>
    <col min="6169" max="6169" width="6.28515625" style="42" customWidth="1"/>
    <col min="6170" max="6384" width="9.140625" style="42"/>
    <col min="6385" max="6385" width="6.140625" style="42" customWidth="1"/>
    <col min="6386" max="6386" width="18.5703125" style="42" customWidth="1"/>
    <col min="6387" max="6387" width="66.5703125" style="42" customWidth="1"/>
    <col min="6388" max="6388" width="8" style="42" customWidth="1"/>
    <col min="6389" max="6389" width="7.28515625" style="42" customWidth="1"/>
    <col min="6390" max="6390" width="6.85546875" style="42" customWidth="1"/>
    <col min="6391" max="6391" width="7.140625" style="42" customWidth="1"/>
    <col min="6392" max="6393" width="6.28515625" style="42" customWidth="1"/>
    <col min="6394" max="6394" width="9.42578125" style="42" customWidth="1"/>
    <col min="6395" max="6395" width="9.28515625" style="42" customWidth="1"/>
    <col min="6396" max="6399" width="6.28515625" style="42" customWidth="1"/>
    <col min="6400" max="6401" width="7.28515625" style="42" customWidth="1"/>
    <col min="6402" max="6402" width="8.5703125" style="42" customWidth="1"/>
    <col min="6403" max="6403" width="8.42578125" style="42" customWidth="1"/>
    <col min="6404" max="6404" width="7.42578125" style="42" customWidth="1"/>
    <col min="6405" max="6405" width="7.28515625" style="42" customWidth="1"/>
    <col min="6406" max="6406" width="9.5703125" style="42" customWidth="1"/>
    <col min="6407" max="6411" width="8" style="42" customWidth="1"/>
    <col min="6412" max="6412" width="9.140625" style="42" customWidth="1"/>
    <col min="6413" max="6413" width="8.42578125" style="42" customWidth="1"/>
    <col min="6414" max="6415" width="10.7109375" style="42" customWidth="1"/>
    <col min="6416" max="6416" width="12.28515625" style="42" bestFit="1" customWidth="1"/>
    <col min="6417" max="6417" width="11.85546875" style="42" bestFit="1" customWidth="1"/>
    <col min="6418" max="6418" width="6.140625" style="42" customWidth="1"/>
    <col min="6419" max="6419" width="5.42578125" style="42" customWidth="1"/>
    <col min="6420" max="6420" width="6.28515625" style="42" customWidth="1"/>
    <col min="6421" max="6421" width="7.28515625" style="42" customWidth="1"/>
    <col min="6422" max="6422" width="7.85546875" style="42" customWidth="1"/>
    <col min="6423" max="6423" width="6.7109375" style="42" customWidth="1"/>
    <col min="6424" max="6424" width="10" style="42" customWidth="1"/>
    <col min="6425" max="6425" width="6.28515625" style="42" customWidth="1"/>
    <col min="6426" max="6640" width="9.140625" style="42"/>
    <col min="6641" max="6641" width="6.140625" style="42" customWidth="1"/>
    <col min="6642" max="6642" width="18.5703125" style="42" customWidth="1"/>
    <col min="6643" max="6643" width="66.5703125" style="42" customWidth="1"/>
    <col min="6644" max="6644" width="8" style="42" customWidth="1"/>
    <col min="6645" max="6645" width="7.28515625" style="42" customWidth="1"/>
    <col min="6646" max="6646" width="6.85546875" style="42" customWidth="1"/>
    <col min="6647" max="6647" width="7.140625" style="42" customWidth="1"/>
    <col min="6648" max="6649" width="6.28515625" style="42" customWidth="1"/>
    <col min="6650" max="6650" width="9.42578125" style="42" customWidth="1"/>
    <col min="6651" max="6651" width="9.28515625" style="42" customWidth="1"/>
    <col min="6652" max="6655" width="6.28515625" style="42" customWidth="1"/>
    <col min="6656" max="6657" width="7.28515625" style="42" customWidth="1"/>
    <col min="6658" max="6658" width="8.5703125" style="42" customWidth="1"/>
    <col min="6659" max="6659" width="8.42578125" style="42" customWidth="1"/>
    <col min="6660" max="6660" width="7.42578125" style="42" customWidth="1"/>
    <col min="6661" max="6661" width="7.28515625" style="42" customWidth="1"/>
    <col min="6662" max="6662" width="9.5703125" style="42" customWidth="1"/>
    <col min="6663" max="6667" width="8" style="42" customWidth="1"/>
    <col min="6668" max="6668" width="9.140625" style="42" customWidth="1"/>
    <col min="6669" max="6669" width="8.42578125" style="42" customWidth="1"/>
    <col min="6670" max="6671" width="10.7109375" style="42" customWidth="1"/>
    <col min="6672" max="6672" width="12.28515625" style="42" bestFit="1" customWidth="1"/>
    <col min="6673" max="6673" width="11.85546875" style="42" bestFit="1" customWidth="1"/>
    <col min="6674" max="6674" width="6.140625" style="42" customWidth="1"/>
    <col min="6675" max="6675" width="5.42578125" style="42" customWidth="1"/>
    <col min="6676" max="6676" width="6.28515625" style="42" customWidth="1"/>
    <col min="6677" max="6677" width="7.28515625" style="42" customWidth="1"/>
    <col min="6678" max="6678" width="7.85546875" style="42" customWidth="1"/>
    <col min="6679" max="6679" width="6.7109375" style="42" customWidth="1"/>
    <col min="6680" max="6680" width="10" style="42" customWidth="1"/>
    <col min="6681" max="6681" width="6.28515625" style="42" customWidth="1"/>
    <col min="6682" max="6896" width="9.140625" style="42"/>
    <col min="6897" max="6897" width="6.140625" style="42" customWidth="1"/>
    <col min="6898" max="6898" width="18.5703125" style="42" customWidth="1"/>
    <col min="6899" max="6899" width="66.5703125" style="42" customWidth="1"/>
    <col min="6900" max="6900" width="8" style="42" customWidth="1"/>
    <col min="6901" max="6901" width="7.28515625" style="42" customWidth="1"/>
    <col min="6902" max="6902" width="6.85546875" style="42" customWidth="1"/>
    <col min="6903" max="6903" width="7.140625" style="42" customWidth="1"/>
    <col min="6904" max="6905" width="6.28515625" style="42" customWidth="1"/>
    <col min="6906" max="6906" width="9.42578125" style="42" customWidth="1"/>
    <col min="6907" max="6907" width="9.28515625" style="42" customWidth="1"/>
    <col min="6908" max="6911" width="6.28515625" style="42" customWidth="1"/>
    <col min="6912" max="6913" width="7.28515625" style="42" customWidth="1"/>
    <col min="6914" max="6914" width="8.5703125" style="42" customWidth="1"/>
    <col min="6915" max="6915" width="8.42578125" style="42" customWidth="1"/>
    <col min="6916" max="6916" width="7.42578125" style="42" customWidth="1"/>
    <col min="6917" max="6917" width="7.28515625" style="42" customWidth="1"/>
    <col min="6918" max="6918" width="9.5703125" style="42" customWidth="1"/>
    <col min="6919" max="6923" width="8" style="42" customWidth="1"/>
    <col min="6924" max="6924" width="9.140625" style="42" customWidth="1"/>
    <col min="6925" max="6925" width="8.42578125" style="42" customWidth="1"/>
    <col min="6926" max="6927" width="10.7109375" style="42" customWidth="1"/>
    <col min="6928" max="6928" width="12.28515625" style="42" bestFit="1" customWidth="1"/>
    <col min="6929" max="6929" width="11.85546875" style="42" bestFit="1" customWidth="1"/>
    <col min="6930" max="6930" width="6.140625" style="42" customWidth="1"/>
    <col min="6931" max="6931" width="5.42578125" style="42" customWidth="1"/>
    <col min="6932" max="6932" width="6.28515625" style="42" customWidth="1"/>
    <col min="6933" max="6933" width="7.28515625" style="42" customWidth="1"/>
    <col min="6934" max="6934" width="7.85546875" style="42" customWidth="1"/>
    <col min="6935" max="6935" width="6.7109375" style="42" customWidth="1"/>
    <col min="6936" max="6936" width="10" style="42" customWidth="1"/>
    <col min="6937" max="6937" width="6.28515625" style="42" customWidth="1"/>
    <col min="6938" max="7152" width="9.140625" style="42"/>
    <col min="7153" max="7153" width="6.140625" style="42" customWidth="1"/>
    <col min="7154" max="7154" width="18.5703125" style="42" customWidth="1"/>
    <col min="7155" max="7155" width="66.5703125" style="42" customWidth="1"/>
    <col min="7156" max="7156" width="8" style="42" customWidth="1"/>
    <col min="7157" max="7157" width="7.28515625" style="42" customWidth="1"/>
    <col min="7158" max="7158" width="6.85546875" style="42" customWidth="1"/>
    <col min="7159" max="7159" width="7.140625" style="42" customWidth="1"/>
    <col min="7160" max="7161" width="6.28515625" style="42" customWidth="1"/>
    <col min="7162" max="7162" width="9.42578125" style="42" customWidth="1"/>
    <col min="7163" max="7163" width="9.28515625" style="42" customWidth="1"/>
    <col min="7164" max="7167" width="6.28515625" style="42" customWidth="1"/>
    <col min="7168" max="7169" width="7.28515625" style="42" customWidth="1"/>
    <col min="7170" max="7170" width="8.5703125" style="42" customWidth="1"/>
    <col min="7171" max="7171" width="8.42578125" style="42" customWidth="1"/>
    <col min="7172" max="7172" width="7.42578125" style="42" customWidth="1"/>
    <col min="7173" max="7173" width="7.28515625" style="42" customWidth="1"/>
    <col min="7174" max="7174" width="9.5703125" style="42" customWidth="1"/>
    <col min="7175" max="7179" width="8" style="42" customWidth="1"/>
    <col min="7180" max="7180" width="9.140625" style="42" customWidth="1"/>
    <col min="7181" max="7181" width="8.42578125" style="42" customWidth="1"/>
    <col min="7182" max="7183" width="10.7109375" style="42" customWidth="1"/>
    <col min="7184" max="7184" width="12.28515625" style="42" bestFit="1" customWidth="1"/>
    <col min="7185" max="7185" width="11.85546875" style="42" bestFit="1" customWidth="1"/>
    <col min="7186" max="7186" width="6.140625" style="42" customWidth="1"/>
    <col min="7187" max="7187" width="5.42578125" style="42" customWidth="1"/>
    <col min="7188" max="7188" width="6.28515625" style="42" customWidth="1"/>
    <col min="7189" max="7189" width="7.28515625" style="42" customWidth="1"/>
    <col min="7190" max="7190" width="7.85546875" style="42" customWidth="1"/>
    <col min="7191" max="7191" width="6.7109375" style="42" customWidth="1"/>
    <col min="7192" max="7192" width="10" style="42" customWidth="1"/>
    <col min="7193" max="7193" width="6.28515625" style="42" customWidth="1"/>
    <col min="7194" max="7408" width="9.140625" style="42"/>
    <col min="7409" max="7409" width="6.140625" style="42" customWidth="1"/>
    <col min="7410" max="7410" width="18.5703125" style="42" customWidth="1"/>
    <col min="7411" max="7411" width="66.5703125" style="42" customWidth="1"/>
    <col min="7412" max="7412" width="8" style="42" customWidth="1"/>
    <col min="7413" max="7413" width="7.28515625" style="42" customWidth="1"/>
    <col min="7414" max="7414" width="6.85546875" style="42" customWidth="1"/>
    <col min="7415" max="7415" width="7.140625" style="42" customWidth="1"/>
    <col min="7416" max="7417" width="6.28515625" style="42" customWidth="1"/>
    <col min="7418" max="7418" width="9.42578125" style="42" customWidth="1"/>
    <col min="7419" max="7419" width="9.28515625" style="42" customWidth="1"/>
    <col min="7420" max="7423" width="6.28515625" style="42" customWidth="1"/>
    <col min="7424" max="7425" width="7.28515625" style="42" customWidth="1"/>
    <col min="7426" max="7426" width="8.5703125" style="42" customWidth="1"/>
    <col min="7427" max="7427" width="8.42578125" style="42" customWidth="1"/>
    <col min="7428" max="7428" width="7.42578125" style="42" customWidth="1"/>
    <col min="7429" max="7429" width="7.28515625" style="42" customWidth="1"/>
    <col min="7430" max="7430" width="9.5703125" style="42" customWidth="1"/>
    <col min="7431" max="7435" width="8" style="42" customWidth="1"/>
    <col min="7436" max="7436" width="9.140625" style="42" customWidth="1"/>
    <col min="7437" max="7437" width="8.42578125" style="42" customWidth="1"/>
    <col min="7438" max="7439" width="10.7109375" style="42" customWidth="1"/>
    <col min="7440" max="7440" width="12.28515625" style="42" bestFit="1" customWidth="1"/>
    <col min="7441" max="7441" width="11.85546875" style="42" bestFit="1" customWidth="1"/>
    <col min="7442" max="7442" width="6.140625" style="42" customWidth="1"/>
    <col min="7443" max="7443" width="5.42578125" style="42" customWidth="1"/>
    <col min="7444" max="7444" width="6.28515625" style="42" customWidth="1"/>
    <col min="7445" max="7445" width="7.28515625" style="42" customWidth="1"/>
    <col min="7446" max="7446" width="7.85546875" style="42" customWidth="1"/>
    <col min="7447" max="7447" width="6.7109375" style="42" customWidth="1"/>
    <col min="7448" max="7448" width="10" style="42" customWidth="1"/>
    <col min="7449" max="7449" width="6.28515625" style="42" customWidth="1"/>
    <col min="7450" max="7664" width="9.140625" style="42"/>
    <col min="7665" max="7665" width="6.140625" style="42" customWidth="1"/>
    <col min="7666" max="7666" width="18.5703125" style="42" customWidth="1"/>
    <col min="7667" max="7667" width="66.5703125" style="42" customWidth="1"/>
    <col min="7668" max="7668" width="8" style="42" customWidth="1"/>
    <col min="7669" max="7669" width="7.28515625" style="42" customWidth="1"/>
    <col min="7670" max="7670" width="6.85546875" style="42" customWidth="1"/>
    <col min="7671" max="7671" width="7.140625" style="42" customWidth="1"/>
    <col min="7672" max="7673" width="6.28515625" style="42" customWidth="1"/>
    <col min="7674" max="7674" width="9.42578125" style="42" customWidth="1"/>
    <col min="7675" max="7675" width="9.28515625" style="42" customWidth="1"/>
    <col min="7676" max="7679" width="6.28515625" style="42" customWidth="1"/>
    <col min="7680" max="7681" width="7.28515625" style="42" customWidth="1"/>
    <col min="7682" max="7682" width="8.5703125" style="42" customWidth="1"/>
    <col min="7683" max="7683" width="8.42578125" style="42" customWidth="1"/>
    <col min="7684" max="7684" width="7.42578125" style="42" customWidth="1"/>
    <col min="7685" max="7685" width="7.28515625" style="42" customWidth="1"/>
    <col min="7686" max="7686" width="9.5703125" style="42" customWidth="1"/>
    <col min="7687" max="7691" width="8" style="42" customWidth="1"/>
    <col min="7692" max="7692" width="9.140625" style="42" customWidth="1"/>
    <col min="7693" max="7693" width="8.42578125" style="42" customWidth="1"/>
    <col min="7694" max="7695" width="10.7109375" style="42" customWidth="1"/>
    <col min="7696" max="7696" width="12.28515625" style="42" bestFit="1" customWidth="1"/>
    <col min="7697" max="7697" width="11.85546875" style="42" bestFit="1" customWidth="1"/>
    <col min="7698" max="7698" width="6.140625" style="42" customWidth="1"/>
    <col min="7699" max="7699" width="5.42578125" style="42" customWidth="1"/>
    <col min="7700" max="7700" width="6.28515625" style="42" customWidth="1"/>
    <col min="7701" max="7701" width="7.28515625" style="42" customWidth="1"/>
    <col min="7702" max="7702" width="7.85546875" style="42" customWidth="1"/>
    <col min="7703" max="7703" width="6.7109375" style="42" customWidth="1"/>
    <col min="7704" max="7704" width="10" style="42" customWidth="1"/>
    <col min="7705" max="7705" width="6.28515625" style="42" customWidth="1"/>
    <col min="7706" max="7920" width="9.140625" style="42"/>
    <col min="7921" max="7921" width="6.140625" style="42" customWidth="1"/>
    <col min="7922" max="7922" width="18.5703125" style="42" customWidth="1"/>
    <col min="7923" max="7923" width="66.5703125" style="42" customWidth="1"/>
    <col min="7924" max="7924" width="8" style="42" customWidth="1"/>
    <col min="7925" max="7925" width="7.28515625" style="42" customWidth="1"/>
    <col min="7926" max="7926" width="6.85546875" style="42" customWidth="1"/>
    <col min="7927" max="7927" width="7.140625" style="42" customWidth="1"/>
    <col min="7928" max="7929" width="6.28515625" style="42" customWidth="1"/>
    <col min="7930" max="7930" width="9.42578125" style="42" customWidth="1"/>
    <col min="7931" max="7931" width="9.28515625" style="42" customWidth="1"/>
    <col min="7932" max="7935" width="6.28515625" style="42" customWidth="1"/>
    <col min="7936" max="7937" width="7.28515625" style="42" customWidth="1"/>
    <col min="7938" max="7938" width="8.5703125" style="42" customWidth="1"/>
    <col min="7939" max="7939" width="8.42578125" style="42" customWidth="1"/>
    <col min="7940" max="7940" width="7.42578125" style="42" customWidth="1"/>
    <col min="7941" max="7941" width="7.28515625" style="42" customWidth="1"/>
    <col min="7942" max="7942" width="9.5703125" style="42" customWidth="1"/>
    <col min="7943" max="7947" width="8" style="42" customWidth="1"/>
    <col min="7948" max="7948" width="9.140625" style="42" customWidth="1"/>
    <col min="7949" max="7949" width="8.42578125" style="42" customWidth="1"/>
    <col min="7950" max="7951" width="10.7109375" style="42" customWidth="1"/>
    <col min="7952" max="7952" width="12.28515625" style="42" bestFit="1" customWidth="1"/>
    <col min="7953" max="7953" width="11.85546875" style="42" bestFit="1" customWidth="1"/>
    <col min="7954" max="7954" width="6.140625" style="42" customWidth="1"/>
    <col min="7955" max="7955" width="5.42578125" style="42" customWidth="1"/>
    <col min="7956" max="7956" width="6.28515625" style="42" customWidth="1"/>
    <col min="7957" max="7957" width="7.28515625" style="42" customWidth="1"/>
    <col min="7958" max="7958" width="7.85546875" style="42" customWidth="1"/>
    <col min="7959" max="7959" width="6.7109375" style="42" customWidth="1"/>
    <col min="7960" max="7960" width="10" style="42" customWidth="1"/>
    <col min="7961" max="7961" width="6.28515625" style="42" customWidth="1"/>
    <col min="7962" max="8176" width="9.140625" style="42"/>
    <col min="8177" max="8177" width="6.140625" style="42" customWidth="1"/>
    <col min="8178" max="8178" width="18.5703125" style="42" customWidth="1"/>
    <col min="8179" max="8179" width="66.5703125" style="42" customWidth="1"/>
    <col min="8180" max="8180" width="8" style="42" customWidth="1"/>
    <col min="8181" max="8181" width="7.28515625" style="42" customWidth="1"/>
    <col min="8182" max="8182" width="6.85546875" style="42" customWidth="1"/>
    <col min="8183" max="8183" width="7.140625" style="42" customWidth="1"/>
    <col min="8184" max="8185" width="6.28515625" style="42" customWidth="1"/>
    <col min="8186" max="8186" width="9.42578125" style="42" customWidth="1"/>
    <col min="8187" max="8187" width="9.28515625" style="42" customWidth="1"/>
    <col min="8188" max="8191" width="6.28515625" style="42" customWidth="1"/>
    <col min="8192" max="8193" width="7.28515625" style="42" customWidth="1"/>
    <col min="8194" max="8194" width="8.5703125" style="42" customWidth="1"/>
    <col min="8195" max="8195" width="8.42578125" style="42" customWidth="1"/>
    <col min="8196" max="8196" width="7.42578125" style="42" customWidth="1"/>
    <col min="8197" max="8197" width="7.28515625" style="42" customWidth="1"/>
    <col min="8198" max="8198" width="9.5703125" style="42" customWidth="1"/>
    <col min="8199" max="8203" width="8" style="42" customWidth="1"/>
    <col min="8204" max="8204" width="9.140625" style="42" customWidth="1"/>
    <col min="8205" max="8205" width="8.42578125" style="42" customWidth="1"/>
    <col min="8206" max="8207" width="10.7109375" style="42" customWidth="1"/>
    <col min="8208" max="8208" width="12.28515625" style="42" bestFit="1" customWidth="1"/>
    <col min="8209" max="8209" width="11.85546875" style="42" bestFit="1" customWidth="1"/>
    <col min="8210" max="8210" width="6.140625" style="42" customWidth="1"/>
    <col min="8211" max="8211" width="5.42578125" style="42" customWidth="1"/>
    <col min="8212" max="8212" width="6.28515625" style="42" customWidth="1"/>
    <col min="8213" max="8213" width="7.28515625" style="42" customWidth="1"/>
    <col min="8214" max="8214" width="7.85546875" style="42" customWidth="1"/>
    <col min="8215" max="8215" width="6.7109375" style="42" customWidth="1"/>
    <col min="8216" max="8216" width="10" style="42" customWidth="1"/>
    <col min="8217" max="8217" width="6.28515625" style="42" customWidth="1"/>
    <col min="8218" max="8432" width="9.140625" style="42"/>
    <col min="8433" max="8433" width="6.140625" style="42" customWidth="1"/>
    <col min="8434" max="8434" width="18.5703125" style="42" customWidth="1"/>
    <col min="8435" max="8435" width="66.5703125" style="42" customWidth="1"/>
    <col min="8436" max="8436" width="8" style="42" customWidth="1"/>
    <col min="8437" max="8437" width="7.28515625" style="42" customWidth="1"/>
    <col min="8438" max="8438" width="6.85546875" style="42" customWidth="1"/>
    <col min="8439" max="8439" width="7.140625" style="42" customWidth="1"/>
    <col min="8440" max="8441" width="6.28515625" style="42" customWidth="1"/>
    <col min="8442" max="8442" width="9.42578125" style="42" customWidth="1"/>
    <col min="8443" max="8443" width="9.28515625" style="42" customWidth="1"/>
    <col min="8444" max="8447" width="6.28515625" style="42" customWidth="1"/>
    <col min="8448" max="8449" width="7.28515625" style="42" customWidth="1"/>
    <col min="8450" max="8450" width="8.5703125" style="42" customWidth="1"/>
    <col min="8451" max="8451" width="8.42578125" style="42" customWidth="1"/>
    <col min="8452" max="8452" width="7.42578125" style="42" customWidth="1"/>
    <col min="8453" max="8453" width="7.28515625" style="42" customWidth="1"/>
    <col min="8454" max="8454" width="9.5703125" style="42" customWidth="1"/>
    <col min="8455" max="8459" width="8" style="42" customWidth="1"/>
    <col min="8460" max="8460" width="9.140625" style="42" customWidth="1"/>
    <col min="8461" max="8461" width="8.42578125" style="42" customWidth="1"/>
    <col min="8462" max="8463" width="10.7109375" style="42" customWidth="1"/>
    <col min="8464" max="8464" width="12.28515625" style="42" bestFit="1" customWidth="1"/>
    <col min="8465" max="8465" width="11.85546875" style="42" bestFit="1" customWidth="1"/>
    <col min="8466" max="8466" width="6.140625" style="42" customWidth="1"/>
    <col min="8467" max="8467" width="5.42578125" style="42" customWidth="1"/>
    <col min="8468" max="8468" width="6.28515625" style="42" customWidth="1"/>
    <col min="8469" max="8469" width="7.28515625" style="42" customWidth="1"/>
    <col min="8470" max="8470" width="7.85546875" style="42" customWidth="1"/>
    <col min="8471" max="8471" width="6.7109375" style="42" customWidth="1"/>
    <col min="8472" max="8472" width="10" style="42" customWidth="1"/>
    <col min="8473" max="8473" width="6.28515625" style="42" customWidth="1"/>
    <col min="8474" max="8688" width="9.140625" style="42"/>
    <col min="8689" max="8689" width="6.140625" style="42" customWidth="1"/>
    <col min="8690" max="8690" width="18.5703125" style="42" customWidth="1"/>
    <col min="8691" max="8691" width="66.5703125" style="42" customWidth="1"/>
    <col min="8692" max="8692" width="8" style="42" customWidth="1"/>
    <col min="8693" max="8693" width="7.28515625" style="42" customWidth="1"/>
    <col min="8694" max="8694" width="6.85546875" style="42" customWidth="1"/>
    <col min="8695" max="8695" width="7.140625" style="42" customWidth="1"/>
    <col min="8696" max="8697" width="6.28515625" style="42" customWidth="1"/>
    <col min="8698" max="8698" width="9.42578125" style="42" customWidth="1"/>
    <col min="8699" max="8699" width="9.28515625" style="42" customWidth="1"/>
    <col min="8700" max="8703" width="6.28515625" style="42" customWidth="1"/>
    <col min="8704" max="8705" width="7.28515625" style="42" customWidth="1"/>
    <col min="8706" max="8706" width="8.5703125" style="42" customWidth="1"/>
    <col min="8707" max="8707" width="8.42578125" style="42" customWidth="1"/>
    <col min="8708" max="8708" width="7.42578125" style="42" customWidth="1"/>
    <col min="8709" max="8709" width="7.28515625" style="42" customWidth="1"/>
    <col min="8710" max="8710" width="9.5703125" style="42" customWidth="1"/>
    <col min="8711" max="8715" width="8" style="42" customWidth="1"/>
    <col min="8716" max="8716" width="9.140625" style="42" customWidth="1"/>
    <col min="8717" max="8717" width="8.42578125" style="42" customWidth="1"/>
    <col min="8718" max="8719" width="10.7109375" style="42" customWidth="1"/>
    <col min="8720" max="8720" width="12.28515625" style="42" bestFit="1" customWidth="1"/>
    <col min="8721" max="8721" width="11.85546875" style="42" bestFit="1" customWidth="1"/>
    <col min="8722" max="8722" width="6.140625" style="42" customWidth="1"/>
    <col min="8723" max="8723" width="5.42578125" style="42" customWidth="1"/>
    <col min="8724" max="8724" width="6.28515625" style="42" customWidth="1"/>
    <col min="8725" max="8725" width="7.28515625" style="42" customWidth="1"/>
    <col min="8726" max="8726" width="7.85546875" style="42" customWidth="1"/>
    <col min="8727" max="8727" width="6.7109375" style="42" customWidth="1"/>
    <col min="8728" max="8728" width="10" style="42" customWidth="1"/>
    <col min="8729" max="8729" width="6.28515625" style="42" customWidth="1"/>
    <col min="8730" max="8944" width="9.140625" style="42"/>
    <col min="8945" max="8945" width="6.140625" style="42" customWidth="1"/>
    <col min="8946" max="8946" width="18.5703125" style="42" customWidth="1"/>
    <col min="8947" max="8947" width="66.5703125" style="42" customWidth="1"/>
    <col min="8948" max="8948" width="8" style="42" customWidth="1"/>
    <col min="8949" max="8949" width="7.28515625" style="42" customWidth="1"/>
    <col min="8950" max="8950" width="6.85546875" style="42" customWidth="1"/>
    <col min="8951" max="8951" width="7.140625" style="42" customWidth="1"/>
    <col min="8952" max="8953" width="6.28515625" style="42" customWidth="1"/>
    <col min="8954" max="8954" width="9.42578125" style="42" customWidth="1"/>
    <col min="8955" max="8955" width="9.28515625" style="42" customWidth="1"/>
    <col min="8956" max="8959" width="6.28515625" style="42" customWidth="1"/>
    <col min="8960" max="8961" width="7.28515625" style="42" customWidth="1"/>
    <col min="8962" max="8962" width="8.5703125" style="42" customWidth="1"/>
    <col min="8963" max="8963" width="8.42578125" style="42" customWidth="1"/>
    <col min="8964" max="8964" width="7.42578125" style="42" customWidth="1"/>
    <col min="8965" max="8965" width="7.28515625" style="42" customWidth="1"/>
    <col min="8966" max="8966" width="9.5703125" style="42" customWidth="1"/>
    <col min="8967" max="8971" width="8" style="42" customWidth="1"/>
    <col min="8972" max="8972" width="9.140625" style="42" customWidth="1"/>
    <col min="8973" max="8973" width="8.42578125" style="42" customWidth="1"/>
    <col min="8974" max="8975" width="10.7109375" style="42" customWidth="1"/>
    <col min="8976" max="8976" width="12.28515625" style="42" bestFit="1" customWidth="1"/>
    <col min="8977" max="8977" width="11.85546875" style="42" bestFit="1" customWidth="1"/>
    <col min="8978" max="8978" width="6.140625" style="42" customWidth="1"/>
    <col min="8979" max="8979" width="5.42578125" style="42" customWidth="1"/>
    <col min="8980" max="8980" width="6.28515625" style="42" customWidth="1"/>
    <col min="8981" max="8981" width="7.28515625" style="42" customWidth="1"/>
    <col min="8982" max="8982" width="7.85546875" style="42" customWidth="1"/>
    <col min="8983" max="8983" width="6.7109375" style="42" customWidth="1"/>
    <col min="8984" max="8984" width="10" style="42" customWidth="1"/>
    <col min="8985" max="8985" width="6.28515625" style="42" customWidth="1"/>
    <col min="8986" max="9200" width="9.140625" style="42"/>
    <col min="9201" max="9201" width="6.140625" style="42" customWidth="1"/>
    <col min="9202" max="9202" width="18.5703125" style="42" customWidth="1"/>
    <col min="9203" max="9203" width="66.5703125" style="42" customWidth="1"/>
    <col min="9204" max="9204" width="8" style="42" customWidth="1"/>
    <col min="9205" max="9205" width="7.28515625" style="42" customWidth="1"/>
    <col min="9206" max="9206" width="6.85546875" style="42" customWidth="1"/>
    <col min="9207" max="9207" width="7.140625" style="42" customWidth="1"/>
    <col min="9208" max="9209" width="6.28515625" style="42" customWidth="1"/>
    <col min="9210" max="9210" width="9.42578125" style="42" customWidth="1"/>
    <col min="9211" max="9211" width="9.28515625" style="42" customWidth="1"/>
    <col min="9212" max="9215" width="6.28515625" style="42" customWidth="1"/>
    <col min="9216" max="9217" width="7.28515625" style="42" customWidth="1"/>
    <col min="9218" max="9218" width="8.5703125" style="42" customWidth="1"/>
    <col min="9219" max="9219" width="8.42578125" style="42" customWidth="1"/>
    <col min="9220" max="9220" width="7.42578125" style="42" customWidth="1"/>
    <col min="9221" max="9221" width="7.28515625" style="42" customWidth="1"/>
    <col min="9222" max="9222" width="9.5703125" style="42" customWidth="1"/>
    <col min="9223" max="9227" width="8" style="42" customWidth="1"/>
    <col min="9228" max="9228" width="9.140625" style="42" customWidth="1"/>
    <col min="9229" max="9229" width="8.42578125" style="42" customWidth="1"/>
    <col min="9230" max="9231" width="10.7109375" style="42" customWidth="1"/>
    <col min="9232" max="9232" width="12.28515625" style="42" bestFit="1" customWidth="1"/>
    <col min="9233" max="9233" width="11.85546875" style="42" bestFit="1" customWidth="1"/>
    <col min="9234" max="9234" width="6.140625" style="42" customWidth="1"/>
    <col min="9235" max="9235" width="5.42578125" style="42" customWidth="1"/>
    <col min="9236" max="9236" width="6.28515625" style="42" customWidth="1"/>
    <col min="9237" max="9237" width="7.28515625" style="42" customWidth="1"/>
    <col min="9238" max="9238" width="7.85546875" style="42" customWidth="1"/>
    <col min="9239" max="9239" width="6.7109375" style="42" customWidth="1"/>
    <col min="9240" max="9240" width="10" style="42" customWidth="1"/>
    <col min="9241" max="9241" width="6.28515625" style="42" customWidth="1"/>
    <col min="9242" max="9456" width="9.140625" style="42"/>
    <col min="9457" max="9457" width="6.140625" style="42" customWidth="1"/>
    <col min="9458" max="9458" width="18.5703125" style="42" customWidth="1"/>
    <col min="9459" max="9459" width="66.5703125" style="42" customWidth="1"/>
    <col min="9460" max="9460" width="8" style="42" customWidth="1"/>
    <col min="9461" max="9461" width="7.28515625" style="42" customWidth="1"/>
    <col min="9462" max="9462" width="6.85546875" style="42" customWidth="1"/>
    <col min="9463" max="9463" width="7.140625" style="42" customWidth="1"/>
    <col min="9464" max="9465" width="6.28515625" style="42" customWidth="1"/>
    <col min="9466" max="9466" width="9.42578125" style="42" customWidth="1"/>
    <col min="9467" max="9467" width="9.28515625" style="42" customWidth="1"/>
    <col min="9468" max="9471" width="6.28515625" style="42" customWidth="1"/>
    <col min="9472" max="9473" width="7.28515625" style="42" customWidth="1"/>
    <col min="9474" max="9474" width="8.5703125" style="42" customWidth="1"/>
    <col min="9475" max="9475" width="8.42578125" style="42" customWidth="1"/>
    <col min="9476" max="9476" width="7.42578125" style="42" customWidth="1"/>
    <col min="9477" max="9477" width="7.28515625" style="42" customWidth="1"/>
    <col min="9478" max="9478" width="9.5703125" style="42" customWidth="1"/>
    <col min="9479" max="9483" width="8" style="42" customWidth="1"/>
    <col min="9484" max="9484" width="9.140625" style="42" customWidth="1"/>
    <col min="9485" max="9485" width="8.42578125" style="42" customWidth="1"/>
    <col min="9486" max="9487" width="10.7109375" style="42" customWidth="1"/>
    <col min="9488" max="9488" width="12.28515625" style="42" bestFit="1" customWidth="1"/>
    <col min="9489" max="9489" width="11.85546875" style="42" bestFit="1" customWidth="1"/>
    <col min="9490" max="9490" width="6.140625" style="42" customWidth="1"/>
    <col min="9491" max="9491" width="5.42578125" style="42" customWidth="1"/>
    <col min="9492" max="9492" width="6.28515625" style="42" customWidth="1"/>
    <col min="9493" max="9493" width="7.28515625" style="42" customWidth="1"/>
    <col min="9494" max="9494" width="7.85546875" style="42" customWidth="1"/>
    <col min="9495" max="9495" width="6.7109375" style="42" customWidth="1"/>
    <col min="9496" max="9496" width="10" style="42" customWidth="1"/>
    <col min="9497" max="9497" width="6.28515625" style="42" customWidth="1"/>
    <col min="9498" max="9712" width="9.140625" style="42"/>
    <col min="9713" max="9713" width="6.140625" style="42" customWidth="1"/>
    <col min="9714" max="9714" width="18.5703125" style="42" customWidth="1"/>
    <col min="9715" max="9715" width="66.5703125" style="42" customWidth="1"/>
    <col min="9716" max="9716" width="8" style="42" customWidth="1"/>
    <col min="9717" max="9717" width="7.28515625" style="42" customWidth="1"/>
    <col min="9718" max="9718" width="6.85546875" style="42" customWidth="1"/>
    <col min="9719" max="9719" width="7.140625" style="42" customWidth="1"/>
    <col min="9720" max="9721" width="6.28515625" style="42" customWidth="1"/>
    <col min="9722" max="9722" width="9.42578125" style="42" customWidth="1"/>
    <col min="9723" max="9723" width="9.28515625" style="42" customWidth="1"/>
    <col min="9724" max="9727" width="6.28515625" style="42" customWidth="1"/>
    <col min="9728" max="9729" width="7.28515625" style="42" customWidth="1"/>
    <col min="9730" max="9730" width="8.5703125" style="42" customWidth="1"/>
    <col min="9731" max="9731" width="8.42578125" style="42" customWidth="1"/>
    <col min="9732" max="9732" width="7.42578125" style="42" customWidth="1"/>
    <col min="9733" max="9733" width="7.28515625" style="42" customWidth="1"/>
    <col min="9734" max="9734" width="9.5703125" style="42" customWidth="1"/>
    <col min="9735" max="9739" width="8" style="42" customWidth="1"/>
    <col min="9740" max="9740" width="9.140625" style="42" customWidth="1"/>
    <col min="9741" max="9741" width="8.42578125" style="42" customWidth="1"/>
    <col min="9742" max="9743" width="10.7109375" style="42" customWidth="1"/>
    <col min="9744" max="9744" width="12.28515625" style="42" bestFit="1" customWidth="1"/>
    <col min="9745" max="9745" width="11.85546875" style="42" bestFit="1" customWidth="1"/>
    <col min="9746" max="9746" width="6.140625" style="42" customWidth="1"/>
    <col min="9747" max="9747" width="5.42578125" style="42" customWidth="1"/>
    <col min="9748" max="9748" width="6.28515625" style="42" customWidth="1"/>
    <col min="9749" max="9749" width="7.28515625" style="42" customWidth="1"/>
    <col min="9750" max="9750" width="7.85546875" style="42" customWidth="1"/>
    <col min="9751" max="9751" width="6.7109375" style="42" customWidth="1"/>
    <col min="9752" max="9752" width="10" style="42" customWidth="1"/>
    <col min="9753" max="9753" width="6.28515625" style="42" customWidth="1"/>
    <col min="9754" max="9968" width="9.140625" style="42"/>
    <col min="9969" max="9969" width="6.140625" style="42" customWidth="1"/>
    <col min="9970" max="9970" width="18.5703125" style="42" customWidth="1"/>
    <col min="9971" max="9971" width="66.5703125" style="42" customWidth="1"/>
    <col min="9972" max="9972" width="8" style="42" customWidth="1"/>
    <col min="9973" max="9973" width="7.28515625" style="42" customWidth="1"/>
    <col min="9974" max="9974" width="6.85546875" style="42" customWidth="1"/>
    <col min="9975" max="9975" width="7.140625" style="42" customWidth="1"/>
    <col min="9976" max="9977" width="6.28515625" style="42" customWidth="1"/>
    <col min="9978" max="9978" width="9.42578125" style="42" customWidth="1"/>
    <col min="9979" max="9979" width="9.28515625" style="42" customWidth="1"/>
    <col min="9980" max="9983" width="6.28515625" style="42" customWidth="1"/>
    <col min="9984" max="9985" width="7.28515625" style="42" customWidth="1"/>
    <col min="9986" max="9986" width="8.5703125" style="42" customWidth="1"/>
    <col min="9987" max="9987" width="8.42578125" style="42" customWidth="1"/>
    <col min="9988" max="9988" width="7.42578125" style="42" customWidth="1"/>
    <col min="9989" max="9989" width="7.28515625" style="42" customWidth="1"/>
    <col min="9990" max="9990" width="9.5703125" style="42" customWidth="1"/>
    <col min="9991" max="9995" width="8" style="42" customWidth="1"/>
    <col min="9996" max="9996" width="9.140625" style="42" customWidth="1"/>
    <col min="9997" max="9997" width="8.42578125" style="42" customWidth="1"/>
    <col min="9998" max="9999" width="10.7109375" style="42" customWidth="1"/>
    <col min="10000" max="10000" width="12.28515625" style="42" bestFit="1" customWidth="1"/>
    <col min="10001" max="10001" width="11.85546875" style="42" bestFit="1" customWidth="1"/>
    <col min="10002" max="10002" width="6.140625" style="42" customWidth="1"/>
    <col min="10003" max="10003" width="5.42578125" style="42" customWidth="1"/>
    <col min="10004" max="10004" width="6.28515625" style="42" customWidth="1"/>
    <col min="10005" max="10005" width="7.28515625" style="42" customWidth="1"/>
    <col min="10006" max="10006" width="7.85546875" style="42" customWidth="1"/>
    <col min="10007" max="10007" width="6.7109375" style="42" customWidth="1"/>
    <col min="10008" max="10008" width="10" style="42" customWidth="1"/>
    <col min="10009" max="10009" width="6.28515625" style="42" customWidth="1"/>
    <col min="10010" max="10224" width="9.140625" style="42"/>
    <col min="10225" max="10225" width="6.140625" style="42" customWidth="1"/>
    <col min="10226" max="10226" width="18.5703125" style="42" customWidth="1"/>
    <col min="10227" max="10227" width="66.5703125" style="42" customWidth="1"/>
    <col min="10228" max="10228" width="8" style="42" customWidth="1"/>
    <col min="10229" max="10229" width="7.28515625" style="42" customWidth="1"/>
    <col min="10230" max="10230" width="6.85546875" style="42" customWidth="1"/>
    <col min="10231" max="10231" width="7.140625" style="42" customWidth="1"/>
    <col min="10232" max="10233" width="6.28515625" style="42" customWidth="1"/>
    <col min="10234" max="10234" width="9.42578125" style="42" customWidth="1"/>
    <col min="10235" max="10235" width="9.28515625" style="42" customWidth="1"/>
    <col min="10236" max="10239" width="6.28515625" style="42" customWidth="1"/>
    <col min="10240" max="10241" width="7.28515625" style="42" customWidth="1"/>
    <col min="10242" max="10242" width="8.5703125" style="42" customWidth="1"/>
    <col min="10243" max="10243" width="8.42578125" style="42" customWidth="1"/>
    <col min="10244" max="10244" width="7.42578125" style="42" customWidth="1"/>
    <col min="10245" max="10245" width="7.28515625" style="42" customWidth="1"/>
    <col min="10246" max="10246" width="9.5703125" style="42" customWidth="1"/>
    <col min="10247" max="10251" width="8" style="42" customWidth="1"/>
    <col min="10252" max="10252" width="9.140625" style="42" customWidth="1"/>
    <col min="10253" max="10253" width="8.42578125" style="42" customWidth="1"/>
    <col min="10254" max="10255" width="10.7109375" style="42" customWidth="1"/>
    <col min="10256" max="10256" width="12.28515625" style="42" bestFit="1" customWidth="1"/>
    <col min="10257" max="10257" width="11.85546875" style="42" bestFit="1" customWidth="1"/>
    <col min="10258" max="10258" width="6.140625" style="42" customWidth="1"/>
    <col min="10259" max="10259" width="5.42578125" style="42" customWidth="1"/>
    <col min="10260" max="10260" width="6.28515625" style="42" customWidth="1"/>
    <col min="10261" max="10261" width="7.28515625" style="42" customWidth="1"/>
    <col min="10262" max="10262" width="7.85546875" style="42" customWidth="1"/>
    <col min="10263" max="10263" width="6.7109375" style="42" customWidth="1"/>
    <col min="10264" max="10264" width="10" style="42" customWidth="1"/>
    <col min="10265" max="10265" width="6.28515625" style="42" customWidth="1"/>
    <col min="10266" max="10480" width="9.140625" style="42"/>
    <col min="10481" max="10481" width="6.140625" style="42" customWidth="1"/>
    <col min="10482" max="10482" width="18.5703125" style="42" customWidth="1"/>
    <col min="10483" max="10483" width="66.5703125" style="42" customWidth="1"/>
    <col min="10484" max="10484" width="8" style="42" customWidth="1"/>
    <col min="10485" max="10485" width="7.28515625" style="42" customWidth="1"/>
    <col min="10486" max="10486" width="6.85546875" style="42" customWidth="1"/>
    <col min="10487" max="10487" width="7.140625" style="42" customWidth="1"/>
    <col min="10488" max="10489" width="6.28515625" style="42" customWidth="1"/>
    <col min="10490" max="10490" width="9.42578125" style="42" customWidth="1"/>
    <col min="10491" max="10491" width="9.28515625" style="42" customWidth="1"/>
    <col min="10492" max="10495" width="6.28515625" style="42" customWidth="1"/>
    <col min="10496" max="10497" width="7.28515625" style="42" customWidth="1"/>
    <col min="10498" max="10498" width="8.5703125" style="42" customWidth="1"/>
    <col min="10499" max="10499" width="8.42578125" style="42" customWidth="1"/>
    <col min="10500" max="10500" width="7.42578125" style="42" customWidth="1"/>
    <col min="10501" max="10501" width="7.28515625" style="42" customWidth="1"/>
    <col min="10502" max="10502" width="9.5703125" style="42" customWidth="1"/>
    <col min="10503" max="10507" width="8" style="42" customWidth="1"/>
    <col min="10508" max="10508" width="9.140625" style="42" customWidth="1"/>
    <col min="10509" max="10509" width="8.42578125" style="42" customWidth="1"/>
    <col min="10510" max="10511" width="10.7109375" style="42" customWidth="1"/>
    <col min="10512" max="10512" width="12.28515625" style="42" bestFit="1" customWidth="1"/>
    <col min="10513" max="10513" width="11.85546875" style="42" bestFit="1" customWidth="1"/>
    <col min="10514" max="10514" width="6.140625" style="42" customWidth="1"/>
    <col min="10515" max="10515" width="5.42578125" style="42" customWidth="1"/>
    <col min="10516" max="10516" width="6.28515625" style="42" customWidth="1"/>
    <col min="10517" max="10517" width="7.28515625" style="42" customWidth="1"/>
    <col min="10518" max="10518" width="7.85546875" style="42" customWidth="1"/>
    <col min="10519" max="10519" width="6.7109375" style="42" customWidth="1"/>
    <col min="10520" max="10520" width="10" style="42" customWidth="1"/>
    <col min="10521" max="10521" width="6.28515625" style="42" customWidth="1"/>
    <col min="10522" max="10736" width="9.140625" style="42"/>
    <col min="10737" max="10737" width="6.140625" style="42" customWidth="1"/>
    <col min="10738" max="10738" width="18.5703125" style="42" customWidth="1"/>
    <col min="10739" max="10739" width="66.5703125" style="42" customWidth="1"/>
    <col min="10740" max="10740" width="8" style="42" customWidth="1"/>
    <col min="10741" max="10741" width="7.28515625" style="42" customWidth="1"/>
    <col min="10742" max="10742" width="6.85546875" style="42" customWidth="1"/>
    <col min="10743" max="10743" width="7.140625" style="42" customWidth="1"/>
    <col min="10744" max="10745" width="6.28515625" style="42" customWidth="1"/>
    <col min="10746" max="10746" width="9.42578125" style="42" customWidth="1"/>
    <col min="10747" max="10747" width="9.28515625" style="42" customWidth="1"/>
    <col min="10748" max="10751" width="6.28515625" style="42" customWidth="1"/>
    <col min="10752" max="10753" width="7.28515625" style="42" customWidth="1"/>
    <col min="10754" max="10754" width="8.5703125" style="42" customWidth="1"/>
    <col min="10755" max="10755" width="8.42578125" style="42" customWidth="1"/>
    <col min="10756" max="10756" width="7.42578125" style="42" customWidth="1"/>
    <col min="10757" max="10757" width="7.28515625" style="42" customWidth="1"/>
    <col min="10758" max="10758" width="9.5703125" style="42" customWidth="1"/>
    <col min="10759" max="10763" width="8" style="42" customWidth="1"/>
    <col min="10764" max="10764" width="9.140625" style="42" customWidth="1"/>
    <col min="10765" max="10765" width="8.42578125" style="42" customWidth="1"/>
    <col min="10766" max="10767" width="10.7109375" style="42" customWidth="1"/>
    <col min="10768" max="10768" width="12.28515625" style="42" bestFit="1" customWidth="1"/>
    <col min="10769" max="10769" width="11.85546875" style="42" bestFit="1" customWidth="1"/>
    <col min="10770" max="10770" width="6.140625" style="42" customWidth="1"/>
    <col min="10771" max="10771" width="5.42578125" style="42" customWidth="1"/>
    <col min="10772" max="10772" width="6.28515625" style="42" customWidth="1"/>
    <col min="10773" max="10773" width="7.28515625" style="42" customWidth="1"/>
    <col min="10774" max="10774" width="7.85546875" style="42" customWidth="1"/>
    <col min="10775" max="10775" width="6.7109375" style="42" customWidth="1"/>
    <col min="10776" max="10776" width="10" style="42" customWidth="1"/>
    <col min="10777" max="10777" width="6.28515625" style="42" customWidth="1"/>
    <col min="10778" max="10992" width="9.140625" style="42"/>
    <col min="10993" max="10993" width="6.140625" style="42" customWidth="1"/>
    <col min="10994" max="10994" width="18.5703125" style="42" customWidth="1"/>
    <col min="10995" max="10995" width="66.5703125" style="42" customWidth="1"/>
    <col min="10996" max="10996" width="8" style="42" customWidth="1"/>
    <col min="10997" max="10997" width="7.28515625" style="42" customWidth="1"/>
    <col min="10998" max="10998" width="6.85546875" style="42" customWidth="1"/>
    <col min="10999" max="10999" width="7.140625" style="42" customWidth="1"/>
    <col min="11000" max="11001" width="6.28515625" style="42" customWidth="1"/>
    <col min="11002" max="11002" width="9.42578125" style="42" customWidth="1"/>
    <col min="11003" max="11003" width="9.28515625" style="42" customWidth="1"/>
    <col min="11004" max="11007" width="6.28515625" style="42" customWidth="1"/>
    <col min="11008" max="11009" width="7.28515625" style="42" customWidth="1"/>
    <col min="11010" max="11010" width="8.5703125" style="42" customWidth="1"/>
    <col min="11011" max="11011" width="8.42578125" style="42" customWidth="1"/>
    <col min="11012" max="11012" width="7.42578125" style="42" customWidth="1"/>
    <col min="11013" max="11013" width="7.28515625" style="42" customWidth="1"/>
    <col min="11014" max="11014" width="9.5703125" style="42" customWidth="1"/>
    <col min="11015" max="11019" width="8" style="42" customWidth="1"/>
    <col min="11020" max="11020" width="9.140625" style="42" customWidth="1"/>
    <col min="11021" max="11021" width="8.42578125" style="42" customWidth="1"/>
    <col min="11022" max="11023" width="10.7109375" style="42" customWidth="1"/>
    <col min="11024" max="11024" width="12.28515625" style="42" bestFit="1" customWidth="1"/>
    <col min="11025" max="11025" width="11.85546875" style="42" bestFit="1" customWidth="1"/>
    <col min="11026" max="11026" width="6.140625" style="42" customWidth="1"/>
    <col min="11027" max="11027" width="5.42578125" style="42" customWidth="1"/>
    <col min="11028" max="11028" width="6.28515625" style="42" customWidth="1"/>
    <col min="11029" max="11029" width="7.28515625" style="42" customWidth="1"/>
    <col min="11030" max="11030" width="7.85546875" style="42" customWidth="1"/>
    <col min="11031" max="11031" width="6.7109375" style="42" customWidth="1"/>
    <col min="11032" max="11032" width="10" style="42" customWidth="1"/>
    <col min="11033" max="11033" width="6.28515625" style="42" customWidth="1"/>
    <col min="11034" max="11248" width="9.140625" style="42"/>
    <col min="11249" max="11249" width="6.140625" style="42" customWidth="1"/>
    <col min="11250" max="11250" width="18.5703125" style="42" customWidth="1"/>
    <col min="11251" max="11251" width="66.5703125" style="42" customWidth="1"/>
    <col min="11252" max="11252" width="8" style="42" customWidth="1"/>
    <col min="11253" max="11253" width="7.28515625" style="42" customWidth="1"/>
    <col min="11254" max="11254" width="6.85546875" style="42" customWidth="1"/>
    <col min="11255" max="11255" width="7.140625" style="42" customWidth="1"/>
    <col min="11256" max="11257" width="6.28515625" style="42" customWidth="1"/>
    <col min="11258" max="11258" width="9.42578125" style="42" customWidth="1"/>
    <col min="11259" max="11259" width="9.28515625" style="42" customWidth="1"/>
    <col min="11260" max="11263" width="6.28515625" style="42" customWidth="1"/>
    <col min="11264" max="11265" width="7.28515625" style="42" customWidth="1"/>
    <col min="11266" max="11266" width="8.5703125" style="42" customWidth="1"/>
    <col min="11267" max="11267" width="8.42578125" style="42" customWidth="1"/>
    <col min="11268" max="11268" width="7.42578125" style="42" customWidth="1"/>
    <col min="11269" max="11269" width="7.28515625" style="42" customWidth="1"/>
    <col min="11270" max="11270" width="9.5703125" style="42" customWidth="1"/>
    <col min="11271" max="11275" width="8" style="42" customWidth="1"/>
    <col min="11276" max="11276" width="9.140625" style="42" customWidth="1"/>
    <col min="11277" max="11277" width="8.42578125" style="42" customWidth="1"/>
    <col min="11278" max="11279" width="10.7109375" style="42" customWidth="1"/>
    <col min="11280" max="11280" width="12.28515625" style="42" bestFit="1" customWidth="1"/>
    <col min="11281" max="11281" width="11.85546875" style="42" bestFit="1" customWidth="1"/>
    <col min="11282" max="11282" width="6.140625" style="42" customWidth="1"/>
    <col min="11283" max="11283" width="5.42578125" style="42" customWidth="1"/>
    <col min="11284" max="11284" width="6.28515625" style="42" customWidth="1"/>
    <col min="11285" max="11285" width="7.28515625" style="42" customWidth="1"/>
    <col min="11286" max="11286" width="7.85546875" style="42" customWidth="1"/>
    <col min="11287" max="11287" width="6.7109375" style="42" customWidth="1"/>
    <col min="11288" max="11288" width="10" style="42" customWidth="1"/>
    <col min="11289" max="11289" width="6.28515625" style="42" customWidth="1"/>
    <col min="11290" max="11504" width="9.140625" style="42"/>
    <col min="11505" max="11505" width="6.140625" style="42" customWidth="1"/>
    <col min="11506" max="11506" width="18.5703125" style="42" customWidth="1"/>
    <col min="11507" max="11507" width="66.5703125" style="42" customWidth="1"/>
    <col min="11508" max="11508" width="8" style="42" customWidth="1"/>
    <col min="11509" max="11509" width="7.28515625" style="42" customWidth="1"/>
    <col min="11510" max="11510" width="6.85546875" style="42" customWidth="1"/>
    <col min="11511" max="11511" width="7.140625" style="42" customWidth="1"/>
    <col min="11512" max="11513" width="6.28515625" style="42" customWidth="1"/>
    <col min="11514" max="11514" width="9.42578125" style="42" customWidth="1"/>
    <col min="11515" max="11515" width="9.28515625" style="42" customWidth="1"/>
    <col min="11516" max="11519" width="6.28515625" style="42" customWidth="1"/>
    <col min="11520" max="11521" width="7.28515625" style="42" customWidth="1"/>
    <col min="11522" max="11522" width="8.5703125" style="42" customWidth="1"/>
    <col min="11523" max="11523" width="8.42578125" style="42" customWidth="1"/>
    <col min="11524" max="11524" width="7.42578125" style="42" customWidth="1"/>
    <col min="11525" max="11525" width="7.28515625" style="42" customWidth="1"/>
    <col min="11526" max="11526" width="9.5703125" style="42" customWidth="1"/>
    <col min="11527" max="11531" width="8" style="42" customWidth="1"/>
    <col min="11532" max="11532" width="9.140625" style="42" customWidth="1"/>
    <col min="11533" max="11533" width="8.42578125" style="42" customWidth="1"/>
    <col min="11534" max="11535" width="10.7109375" style="42" customWidth="1"/>
    <col min="11536" max="11536" width="12.28515625" style="42" bestFit="1" customWidth="1"/>
    <col min="11537" max="11537" width="11.85546875" style="42" bestFit="1" customWidth="1"/>
    <col min="11538" max="11538" width="6.140625" style="42" customWidth="1"/>
    <col min="11539" max="11539" width="5.42578125" style="42" customWidth="1"/>
    <col min="11540" max="11540" width="6.28515625" style="42" customWidth="1"/>
    <col min="11541" max="11541" width="7.28515625" style="42" customWidth="1"/>
    <col min="11542" max="11542" width="7.85546875" style="42" customWidth="1"/>
    <col min="11543" max="11543" width="6.7109375" style="42" customWidth="1"/>
    <col min="11544" max="11544" width="10" style="42" customWidth="1"/>
    <col min="11545" max="11545" width="6.28515625" style="42" customWidth="1"/>
    <col min="11546" max="11760" width="9.140625" style="42"/>
    <col min="11761" max="11761" width="6.140625" style="42" customWidth="1"/>
    <col min="11762" max="11762" width="18.5703125" style="42" customWidth="1"/>
    <col min="11763" max="11763" width="66.5703125" style="42" customWidth="1"/>
    <col min="11764" max="11764" width="8" style="42" customWidth="1"/>
    <col min="11765" max="11765" width="7.28515625" style="42" customWidth="1"/>
    <col min="11766" max="11766" width="6.85546875" style="42" customWidth="1"/>
    <col min="11767" max="11767" width="7.140625" style="42" customWidth="1"/>
    <col min="11768" max="11769" width="6.28515625" style="42" customWidth="1"/>
    <col min="11770" max="11770" width="9.42578125" style="42" customWidth="1"/>
    <col min="11771" max="11771" width="9.28515625" style="42" customWidth="1"/>
    <col min="11772" max="11775" width="6.28515625" style="42" customWidth="1"/>
    <col min="11776" max="11777" width="7.28515625" style="42" customWidth="1"/>
    <col min="11778" max="11778" width="8.5703125" style="42" customWidth="1"/>
    <col min="11779" max="11779" width="8.42578125" style="42" customWidth="1"/>
    <col min="11780" max="11780" width="7.42578125" style="42" customWidth="1"/>
    <col min="11781" max="11781" width="7.28515625" style="42" customWidth="1"/>
    <col min="11782" max="11782" width="9.5703125" style="42" customWidth="1"/>
    <col min="11783" max="11787" width="8" style="42" customWidth="1"/>
    <col min="11788" max="11788" width="9.140625" style="42" customWidth="1"/>
    <col min="11789" max="11789" width="8.42578125" style="42" customWidth="1"/>
    <col min="11790" max="11791" width="10.7109375" style="42" customWidth="1"/>
    <col min="11792" max="11792" width="12.28515625" style="42" bestFit="1" customWidth="1"/>
    <col min="11793" max="11793" width="11.85546875" style="42" bestFit="1" customWidth="1"/>
    <col min="11794" max="11794" width="6.140625" style="42" customWidth="1"/>
    <col min="11795" max="11795" width="5.42578125" style="42" customWidth="1"/>
    <col min="11796" max="11796" width="6.28515625" style="42" customWidth="1"/>
    <col min="11797" max="11797" width="7.28515625" style="42" customWidth="1"/>
    <col min="11798" max="11798" width="7.85546875" style="42" customWidth="1"/>
    <col min="11799" max="11799" width="6.7109375" style="42" customWidth="1"/>
    <col min="11800" max="11800" width="10" style="42" customWidth="1"/>
    <col min="11801" max="11801" width="6.28515625" style="42" customWidth="1"/>
    <col min="11802" max="12016" width="9.140625" style="42"/>
    <col min="12017" max="12017" width="6.140625" style="42" customWidth="1"/>
    <col min="12018" max="12018" width="18.5703125" style="42" customWidth="1"/>
    <col min="12019" max="12019" width="66.5703125" style="42" customWidth="1"/>
    <col min="12020" max="12020" width="8" style="42" customWidth="1"/>
    <col min="12021" max="12021" width="7.28515625" style="42" customWidth="1"/>
    <col min="12022" max="12022" width="6.85546875" style="42" customWidth="1"/>
    <col min="12023" max="12023" width="7.140625" style="42" customWidth="1"/>
    <col min="12024" max="12025" width="6.28515625" style="42" customWidth="1"/>
    <col min="12026" max="12026" width="9.42578125" style="42" customWidth="1"/>
    <col min="12027" max="12027" width="9.28515625" style="42" customWidth="1"/>
    <col min="12028" max="12031" width="6.28515625" style="42" customWidth="1"/>
    <col min="12032" max="12033" width="7.28515625" style="42" customWidth="1"/>
    <col min="12034" max="12034" width="8.5703125" style="42" customWidth="1"/>
    <col min="12035" max="12035" width="8.42578125" style="42" customWidth="1"/>
    <col min="12036" max="12036" width="7.42578125" style="42" customWidth="1"/>
    <col min="12037" max="12037" width="7.28515625" style="42" customWidth="1"/>
    <col min="12038" max="12038" width="9.5703125" style="42" customWidth="1"/>
    <col min="12039" max="12043" width="8" style="42" customWidth="1"/>
    <col min="12044" max="12044" width="9.140625" style="42" customWidth="1"/>
    <col min="12045" max="12045" width="8.42578125" style="42" customWidth="1"/>
    <col min="12046" max="12047" width="10.7109375" style="42" customWidth="1"/>
    <col min="12048" max="12048" width="12.28515625" style="42" bestFit="1" customWidth="1"/>
    <col min="12049" max="12049" width="11.85546875" style="42" bestFit="1" customWidth="1"/>
    <col min="12050" max="12050" width="6.140625" style="42" customWidth="1"/>
    <col min="12051" max="12051" width="5.42578125" style="42" customWidth="1"/>
    <col min="12052" max="12052" width="6.28515625" style="42" customWidth="1"/>
    <col min="12053" max="12053" width="7.28515625" style="42" customWidth="1"/>
    <col min="12054" max="12054" width="7.85546875" style="42" customWidth="1"/>
    <col min="12055" max="12055" width="6.7109375" style="42" customWidth="1"/>
    <col min="12056" max="12056" width="10" style="42" customWidth="1"/>
    <col min="12057" max="12057" width="6.28515625" style="42" customWidth="1"/>
    <col min="12058" max="12272" width="9.140625" style="42"/>
    <col min="12273" max="12273" width="6.140625" style="42" customWidth="1"/>
    <col min="12274" max="12274" width="18.5703125" style="42" customWidth="1"/>
    <col min="12275" max="12275" width="66.5703125" style="42" customWidth="1"/>
    <col min="12276" max="12276" width="8" style="42" customWidth="1"/>
    <col min="12277" max="12277" width="7.28515625" style="42" customWidth="1"/>
    <col min="12278" max="12278" width="6.85546875" style="42" customWidth="1"/>
    <col min="12279" max="12279" width="7.140625" style="42" customWidth="1"/>
    <col min="12280" max="12281" width="6.28515625" style="42" customWidth="1"/>
    <col min="12282" max="12282" width="9.42578125" style="42" customWidth="1"/>
    <col min="12283" max="12283" width="9.28515625" style="42" customWidth="1"/>
    <col min="12284" max="12287" width="6.28515625" style="42" customWidth="1"/>
    <col min="12288" max="12289" width="7.28515625" style="42" customWidth="1"/>
    <col min="12290" max="12290" width="8.5703125" style="42" customWidth="1"/>
    <col min="12291" max="12291" width="8.42578125" style="42" customWidth="1"/>
    <col min="12292" max="12292" width="7.42578125" style="42" customWidth="1"/>
    <col min="12293" max="12293" width="7.28515625" style="42" customWidth="1"/>
    <col min="12294" max="12294" width="9.5703125" style="42" customWidth="1"/>
    <col min="12295" max="12299" width="8" style="42" customWidth="1"/>
    <col min="12300" max="12300" width="9.140625" style="42" customWidth="1"/>
    <col min="12301" max="12301" width="8.42578125" style="42" customWidth="1"/>
    <col min="12302" max="12303" width="10.7109375" style="42" customWidth="1"/>
    <col min="12304" max="12304" width="12.28515625" style="42" bestFit="1" customWidth="1"/>
    <col min="12305" max="12305" width="11.85546875" style="42" bestFit="1" customWidth="1"/>
    <col min="12306" max="12306" width="6.140625" style="42" customWidth="1"/>
    <col min="12307" max="12307" width="5.42578125" style="42" customWidth="1"/>
    <col min="12308" max="12308" width="6.28515625" style="42" customWidth="1"/>
    <col min="12309" max="12309" width="7.28515625" style="42" customWidth="1"/>
    <col min="12310" max="12310" width="7.85546875" style="42" customWidth="1"/>
    <col min="12311" max="12311" width="6.7109375" style="42" customWidth="1"/>
    <col min="12312" max="12312" width="10" style="42" customWidth="1"/>
    <col min="12313" max="12313" width="6.28515625" style="42" customWidth="1"/>
    <col min="12314" max="12528" width="9.140625" style="42"/>
    <col min="12529" max="12529" width="6.140625" style="42" customWidth="1"/>
    <col min="12530" max="12530" width="18.5703125" style="42" customWidth="1"/>
    <col min="12531" max="12531" width="66.5703125" style="42" customWidth="1"/>
    <col min="12532" max="12532" width="8" style="42" customWidth="1"/>
    <col min="12533" max="12533" width="7.28515625" style="42" customWidth="1"/>
    <col min="12534" max="12534" width="6.85546875" style="42" customWidth="1"/>
    <col min="12535" max="12535" width="7.140625" style="42" customWidth="1"/>
    <col min="12536" max="12537" width="6.28515625" style="42" customWidth="1"/>
    <col min="12538" max="12538" width="9.42578125" style="42" customWidth="1"/>
    <col min="12539" max="12539" width="9.28515625" style="42" customWidth="1"/>
    <col min="12540" max="12543" width="6.28515625" style="42" customWidth="1"/>
    <col min="12544" max="12545" width="7.28515625" style="42" customWidth="1"/>
    <col min="12546" max="12546" width="8.5703125" style="42" customWidth="1"/>
    <col min="12547" max="12547" width="8.42578125" style="42" customWidth="1"/>
    <col min="12548" max="12548" width="7.42578125" style="42" customWidth="1"/>
    <col min="12549" max="12549" width="7.28515625" style="42" customWidth="1"/>
    <col min="12550" max="12550" width="9.5703125" style="42" customWidth="1"/>
    <col min="12551" max="12555" width="8" style="42" customWidth="1"/>
    <col min="12556" max="12556" width="9.140625" style="42" customWidth="1"/>
    <col min="12557" max="12557" width="8.42578125" style="42" customWidth="1"/>
    <col min="12558" max="12559" width="10.7109375" style="42" customWidth="1"/>
    <col min="12560" max="12560" width="12.28515625" style="42" bestFit="1" customWidth="1"/>
    <col min="12561" max="12561" width="11.85546875" style="42" bestFit="1" customWidth="1"/>
    <col min="12562" max="12562" width="6.140625" style="42" customWidth="1"/>
    <col min="12563" max="12563" width="5.42578125" style="42" customWidth="1"/>
    <col min="12564" max="12564" width="6.28515625" style="42" customWidth="1"/>
    <col min="12565" max="12565" width="7.28515625" style="42" customWidth="1"/>
    <col min="12566" max="12566" width="7.85546875" style="42" customWidth="1"/>
    <col min="12567" max="12567" width="6.7109375" style="42" customWidth="1"/>
    <col min="12568" max="12568" width="10" style="42" customWidth="1"/>
    <col min="12569" max="12569" width="6.28515625" style="42" customWidth="1"/>
    <col min="12570" max="12784" width="9.140625" style="42"/>
    <col min="12785" max="12785" width="6.140625" style="42" customWidth="1"/>
    <col min="12786" max="12786" width="18.5703125" style="42" customWidth="1"/>
    <col min="12787" max="12787" width="66.5703125" style="42" customWidth="1"/>
    <col min="12788" max="12788" width="8" style="42" customWidth="1"/>
    <col min="12789" max="12789" width="7.28515625" style="42" customWidth="1"/>
    <col min="12790" max="12790" width="6.85546875" style="42" customWidth="1"/>
    <col min="12791" max="12791" width="7.140625" style="42" customWidth="1"/>
    <col min="12792" max="12793" width="6.28515625" style="42" customWidth="1"/>
    <col min="12794" max="12794" width="9.42578125" style="42" customWidth="1"/>
    <col min="12795" max="12795" width="9.28515625" style="42" customWidth="1"/>
    <col min="12796" max="12799" width="6.28515625" style="42" customWidth="1"/>
    <col min="12800" max="12801" width="7.28515625" style="42" customWidth="1"/>
    <col min="12802" max="12802" width="8.5703125" style="42" customWidth="1"/>
    <col min="12803" max="12803" width="8.42578125" style="42" customWidth="1"/>
    <col min="12804" max="12804" width="7.42578125" style="42" customWidth="1"/>
    <col min="12805" max="12805" width="7.28515625" style="42" customWidth="1"/>
    <col min="12806" max="12806" width="9.5703125" style="42" customWidth="1"/>
    <col min="12807" max="12811" width="8" style="42" customWidth="1"/>
    <col min="12812" max="12812" width="9.140625" style="42" customWidth="1"/>
    <col min="12813" max="12813" width="8.42578125" style="42" customWidth="1"/>
    <col min="12814" max="12815" width="10.7109375" style="42" customWidth="1"/>
    <col min="12816" max="12816" width="12.28515625" style="42" bestFit="1" customWidth="1"/>
    <col min="12817" max="12817" width="11.85546875" style="42" bestFit="1" customWidth="1"/>
    <col min="12818" max="12818" width="6.140625" style="42" customWidth="1"/>
    <col min="12819" max="12819" width="5.42578125" style="42" customWidth="1"/>
    <col min="12820" max="12820" width="6.28515625" style="42" customWidth="1"/>
    <col min="12821" max="12821" width="7.28515625" style="42" customWidth="1"/>
    <col min="12822" max="12822" width="7.85546875" style="42" customWidth="1"/>
    <col min="12823" max="12823" width="6.7109375" style="42" customWidth="1"/>
    <col min="12824" max="12824" width="10" style="42" customWidth="1"/>
    <col min="12825" max="12825" width="6.28515625" style="42" customWidth="1"/>
    <col min="12826" max="13040" width="9.140625" style="42"/>
    <col min="13041" max="13041" width="6.140625" style="42" customWidth="1"/>
    <col min="13042" max="13042" width="18.5703125" style="42" customWidth="1"/>
    <col min="13043" max="13043" width="66.5703125" style="42" customWidth="1"/>
    <col min="13044" max="13044" width="8" style="42" customWidth="1"/>
    <col min="13045" max="13045" width="7.28515625" style="42" customWidth="1"/>
    <col min="13046" max="13046" width="6.85546875" style="42" customWidth="1"/>
    <col min="13047" max="13047" width="7.140625" style="42" customWidth="1"/>
    <col min="13048" max="13049" width="6.28515625" style="42" customWidth="1"/>
    <col min="13050" max="13050" width="9.42578125" style="42" customWidth="1"/>
    <col min="13051" max="13051" width="9.28515625" style="42" customWidth="1"/>
    <col min="13052" max="13055" width="6.28515625" style="42" customWidth="1"/>
    <col min="13056" max="13057" width="7.28515625" style="42" customWidth="1"/>
    <col min="13058" max="13058" width="8.5703125" style="42" customWidth="1"/>
    <col min="13059" max="13059" width="8.42578125" style="42" customWidth="1"/>
    <col min="13060" max="13060" width="7.42578125" style="42" customWidth="1"/>
    <col min="13061" max="13061" width="7.28515625" style="42" customWidth="1"/>
    <col min="13062" max="13062" width="9.5703125" style="42" customWidth="1"/>
    <col min="13063" max="13067" width="8" style="42" customWidth="1"/>
    <col min="13068" max="13068" width="9.140625" style="42" customWidth="1"/>
    <col min="13069" max="13069" width="8.42578125" style="42" customWidth="1"/>
    <col min="13070" max="13071" width="10.7109375" style="42" customWidth="1"/>
    <col min="13072" max="13072" width="12.28515625" style="42" bestFit="1" customWidth="1"/>
    <col min="13073" max="13073" width="11.85546875" style="42" bestFit="1" customWidth="1"/>
    <col min="13074" max="13074" width="6.140625" style="42" customWidth="1"/>
    <col min="13075" max="13075" width="5.42578125" style="42" customWidth="1"/>
    <col min="13076" max="13076" width="6.28515625" style="42" customWidth="1"/>
    <col min="13077" max="13077" width="7.28515625" style="42" customWidth="1"/>
    <col min="13078" max="13078" width="7.85546875" style="42" customWidth="1"/>
    <col min="13079" max="13079" width="6.7109375" style="42" customWidth="1"/>
    <col min="13080" max="13080" width="10" style="42" customWidth="1"/>
    <col min="13081" max="13081" width="6.28515625" style="42" customWidth="1"/>
    <col min="13082" max="13296" width="9.140625" style="42"/>
    <col min="13297" max="13297" width="6.140625" style="42" customWidth="1"/>
    <col min="13298" max="13298" width="18.5703125" style="42" customWidth="1"/>
    <col min="13299" max="13299" width="66.5703125" style="42" customWidth="1"/>
    <col min="13300" max="13300" width="8" style="42" customWidth="1"/>
    <col min="13301" max="13301" width="7.28515625" style="42" customWidth="1"/>
    <col min="13302" max="13302" width="6.85546875" style="42" customWidth="1"/>
    <col min="13303" max="13303" width="7.140625" style="42" customWidth="1"/>
    <col min="13304" max="13305" width="6.28515625" style="42" customWidth="1"/>
    <col min="13306" max="13306" width="9.42578125" style="42" customWidth="1"/>
    <col min="13307" max="13307" width="9.28515625" style="42" customWidth="1"/>
    <col min="13308" max="13311" width="6.28515625" style="42" customWidth="1"/>
    <col min="13312" max="13313" width="7.28515625" style="42" customWidth="1"/>
    <col min="13314" max="13314" width="8.5703125" style="42" customWidth="1"/>
    <col min="13315" max="13315" width="8.42578125" style="42" customWidth="1"/>
    <col min="13316" max="13316" width="7.42578125" style="42" customWidth="1"/>
    <col min="13317" max="13317" width="7.28515625" style="42" customWidth="1"/>
    <col min="13318" max="13318" width="9.5703125" style="42" customWidth="1"/>
    <col min="13319" max="13323" width="8" style="42" customWidth="1"/>
    <col min="13324" max="13324" width="9.140625" style="42" customWidth="1"/>
    <col min="13325" max="13325" width="8.42578125" style="42" customWidth="1"/>
    <col min="13326" max="13327" width="10.7109375" style="42" customWidth="1"/>
    <col min="13328" max="13328" width="12.28515625" style="42" bestFit="1" customWidth="1"/>
    <col min="13329" max="13329" width="11.85546875" style="42" bestFit="1" customWidth="1"/>
    <col min="13330" max="13330" width="6.140625" style="42" customWidth="1"/>
    <col min="13331" max="13331" width="5.42578125" style="42" customWidth="1"/>
    <col min="13332" max="13332" width="6.28515625" style="42" customWidth="1"/>
    <col min="13333" max="13333" width="7.28515625" style="42" customWidth="1"/>
    <col min="13334" max="13334" width="7.85546875" style="42" customWidth="1"/>
    <col min="13335" max="13335" width="6.7109375" style="42" customWidth="1"/>
    <col min="13336" max="13336" width="10" style="42" customWidth="1"/>
    <col min="13337" max="13337" width="6.28515625" style="42" customWidth="1"/>
    <col min="13338" max="13552" width="9.140625" style="42"/>
    <col min="13553" max="13553" width="6.140625" style="42" customWidth="1"/>
    <col min="13554" max="13554" width="18.5703125" style="42" customWidth="1"/>
    <col min="13555" max="13555" width="66.5703125" style="42" customWidth="1"/>
    <col min="13556" max="13556" width="8" style="42" customWidth="1"/>
    <col min="13557" max="13557" width="7.28515625" style="42" customWidth="1"/>
    <col min="13558" max="13558" width="6.85546875" style="42" customWidth="1"/>
    <col min="13559" max="13559" width="7.140625" style="42" customWidth="1"/>
    <col min="13560" max="13561" width="6.28515625" style="42" customWidth="1"/>
    <col min="13562" max="13562" width="9.42578125" style="42" customWidth="1"/>
    <col min="13563" max="13563" width="9.28515625" style="42" customWidth="1"/>
    <col min="13564" max="13567" width="6.28515625" style="42" customWidth="1"/>
    <col min="13568" max="13569" width="7.28515625" style="42" customWidth="1"/>
    <col min="13570" max="13570" width="8.5703125" style="42" customWidth="1"/>
    <col min="13571" max="13571" width="8.42578125" style="42" customWidth="1"/>
    <col min="13572" max="13572" width="7.42578125" style="42" customWidth="1"/>
    <col min="13573" max="13573" width="7.28515625" style="42" customWidth="1"/>
    <col min="13574" max="13574" width="9.5703125" style="42" customWidth="1"/>
    <col min="13575" max="13579" width="8" style="42" customWidth="1"/>
    <col min="13580" max="13580" width="9.140625" style="42" customWidth="1"/>
    <col min="13581" max="13581" width="8.42578125" style="42" customWidth="1"/>
    <col min="13582" max="13583" width="10.7109375" style="42" customWidth="1"/>
    <col min="13584" max="13584" width="12.28515625" style="42" bestFit="1" customWidth="1"/>
    <col min="13585" max="13585" width="11.85546875" style="42" bestFit="1" customWidth="1"/>
    <col min="13586" max="13586" width="6.140625" style="42" customWidth="1"/>
    <col min="13587" max="13587" width="5.42578125" style="42" customWidth="1"/>
    <col min="13588" max="13588" width="6.28515625" style="42" customWidth="1"/>
    <col min="13589" max="13589" width="7.28515625" style="42" customWidth="1"/>
    <col min="13590" max="13590" width="7.85546875" style="42" customWidth="1"/>
    <col min="13591" max="13591" width="6.7109375" style="42" customWidth="1"/>
    <col min="13592" max="13592" width="10" style="42" customWidth="1"/>
    <col min="13593" max="13593" width="6.28515625" style="42" customWidth="1"/>
    <col min="13594" max="13808" width="9.140625" style="42"/>
    <col min="13809" max="13809" width="6.140625" style="42" customWidth="1"/>
    <col min="13810" max="13810" width="18.5703125" style="42" customWidth="1"/>
    <col min="13811" max="13811" width="66.5703125" style="42" customWidth="1"/>
    <col min="13812" max="13812" width="8" style="42" customWidth="1"/>
    <col min="13813" max="13813" width="7.28515625" style="42" customWidth="1"/>
    <col min="13814" max="13814" width="6.85546875" style="42" customWidth="1"/>
    <col min="13815" max="13815" width="7.140625" style="42" customWidth="1"/>
    <col min="13816" max="13817" width="6.28515625" style="42" customWidth="1"/>
    <col min="13818" max="13818" width="9.42578125" style="42" customWidth="1"/>
    <col min="13819" max="13819" width="9.28515625" style="42" customWidth="1"/>
    <col min="13820" max="13823" width="6.28515625" style="42" customWidth="1"/>
    <col min="13824" max="13825" width="7.28515625" style="42" customWidth="1"/>
    <col min="13826" max="13826" width="8.5703125" style="42" customWidth="1"/>
    <col min="13827" max="13827" width="8.42578125" style="42" customWidth="1"/>
    <col min="13828" max="13828" width="7.42578125" style="42" customWidth="1"/>
    <col min="13829" max="13829" width="7.28515625" style="42" customWidth="1"/>
    <col min="13830" max="13830" width="9.5703125" style="42" customWidth="1"/>
    <col min="13831" max="13835" width="8" style="42" customWidth="1"/>
    <col min="13836" max="13836" width="9.140625" style="42" customWidth="1"/>
    <col min="13837" max="13837" width="8.42578125" style="42" customWidth="1"/>
    <col min="13838" max="13839" width="10.7109375" style="42" customWidth="1"/>
    <col min="13840" max="13840" width="12.28515625" style="42" bestFit="1" customWidth="1"/>
    <col min="13841" max="13841" width="11.85546875" style="42" bestFit="1" customWidth="1"/>
    <col min="13842" max="13842" width="6.140625" style="42" customWidth="1"/>
    <col min="13843" max="13843" width="5.42578125" style="42" customWidth="1"/>
    <col min="13844" max="13844" width="6.28515625" style="42" customWidth="1"/>
    <col min="13845" max="13845" width="7.28515625" style="42" customWidth="1"/>
    <col min="13846" max="13846" width="7.85546875" style="42" customWidth="1"/>
    <col min="13847" max="13847" width="6.7109375" style="42" customWidth="1"/>
    <col min="13848" max="13848" width="10" style="42" customWidth="1"/>
    <col min="13849" max="13849" width="6.28515625" style="42" customWidth="1"/>
    <col min="13850" max="14064" width="9.140625" style="42"/>
    <col min="14065" max="14065" width="6.140625" style="42" customWidth="1"/>
    <col min="14066" max="14066" width="18.5703125" style="42" customWidth="1"/>
    <col min="14067" max="14067" width="66.5703125" style="42" customWidth="1"/>
    <col min="14068" max="14068" width="8" style="42" customWidth="1"/>
    <col min="14069" max="14069" width="7.28515625" style="42" customWidth="1"/>
    <col min="14070" max="14070" width="6.85546875" style="42" customWidth="1"/>
    <col min="14071" max="14071" width="7.140625" style="42" customWidth="1"/>
    <col min="14072" max="14073" width="6.28515625" style="42" customWidth="1"/>
    <col min="14074" max="14074" width="9.42578125" style="42" customWidth="1"/>
    <col min="14075" max="14075" width="9.28515625" style="42" customWidth="1"/>
    <col min="14076" max="14079" width="6.28515625" style="42" customWidth="1"/>
    <col min="14080" max="14081" width="7.28515625" style="42" customWidth="1"/>
    <col min="14082" max="14082" width="8.5703125" style="42" customWidth="1"/>
    <col min="14083" max="14083" width="8.42578125" style="42" customWidth="1"/>
    <col min="14084" max="14084" width="7.42578125" style="42" customWidth="1"/>
    <col min="14085" max="14085" width="7.28515625" style="42" customWidth="1"/>
    <col min="14086" max="14086" width="9.5703125" style="42" customWidth="1"/>
    <col min="14087" max="14091" width="8" style="42" customWidth="1"/>
    <col min="14092" max="14092" width="9.140625" style="42" customWidth="1"/>
    <col min="14093" max="14093" width="8.42578125" style="42" customWidth="1"/>
    <col min="14094" max="14095" width="10.7109375" style="42" customWidth="1"/>
    <col min="14096" max="14096" width="12.28515625" style="42" bestFit="1" customWidth="1"/>
    <col min="14097" max="14097" width="11.85546875" style="42" bestFit="1" customWidth="1"/>
    <col min="14098" max="14098" width="6.140625" style="42" customWidth="1"/>
    <col min="14099" max="14099" width="5.42578125" style="42" customWidth="1"/>
    <col min="14100" max="14100" width="6.28515625" style="42" customWidth="1"/>
    <col min="14101" max="14101" width="7.28515625" style="42" customWidth="1"/>
    <col min="14102" max="14102" width="7.85546875" style="42" customWidth="1"/>
    <col min="14103" max="14103" width="6.7109375" style="42" customWidth="1"/>
    <col min="14104" max="14104" width="10" style="42" customWidth="1"/>
    <col min="14105" max="14105" width="6.28515625" style="42" customWidth="1"/>
    <col min="14106" max="14320" width="9.140625" style="42"/>
    <col min="14321" max="14321" width="6.140625" style="42" customWidth="1"/>
    <col min="14322" max="14322" width="18.5703125" style="42" customWidth="1"/>
    <col min="14323" max="14323" width="66.5703125" style="42" customWidth="1"/>
    <col min="14324" max="14324" width="8" style="42" customWidth="1"/>
    <col min="14325" max="14325" width="7.28515625" style="42" customWidth="1"/>
    <col min="14326" max="14326" width="6.85546875" style="42" customWidth="1"/>
    <col min="14327" max="14327" width="7.140625" style="42" customWidth="1"/>
    <col min="14328" max="14329" width="6.28515625" style="42" customWidth="1"/>
    <col min="14330" max="14330" width="9.42578125" style="42" customWidth="1"/>
    <col min="14331" max="14331" width="9.28515625" style="42" customWidth="1"/>
    <col min="14332" max="14335" width="6.28515625" style="42" customWidth="1"/>
    <col min="14336" max="14337" width="7.28515625" style="42" customWidth="1"/>
    <col min="14338" max="14338" width="8.5703125" style="42" customWidth="1"/>
    <col min="14339" max="14339" width="8.42578125" style="42" customWidth="1"/>
    <col min="14340" max="14340" width="7.42578125" style="42" customWidth="1"/>
    <col min="14341" max="14341" width="7.28515625" style="42" customWidth="1"/>
    <col min="14342" max="14342" width="9.5703125" style="42" customWidth="1"/>
    <col min="14343" max="14347" width="8" style="42" customWidth="1"/>
    <col min="14348" max="14348" width="9.140625" style="42" customWidth="1"/>
    <col min="14349" max="14349" width="8.42578125" style="42" customWidth="1"/>
    <col min="14350" max="14351" width="10.7109375" style="42" customWidth="1"/>
    <col min="14352" max="14352" width="12.28515625" style="42" bestFit="1" customWidth="1"/>
    <col min="14353" max="14353" width="11.85546875" style="42" bestFit="1" customWidth="1"/>
    <col min="14354" max="14354" width="6.140625" style="42" customWidth="1"/>
    <col min="14355" max="14355" width="5.42578125" style="42" customWidth="1"/>
    <col min="14356" max="14356" width="6.28515625" style="42" customWidth="1"/>
    <col min="14357" max="14357" width="7.28515625" style="42" customWidth="1"/>
    <col min="14358" max="14358" width="7.85546875" style="42" customWidth="1"/>
    <col min="14359" max="14359" width="6.7109375" style="42" customWidth="1"/>
    <col min="14360" max="14360" width="10" style="42" customWidth="1"/>
    <col min="14361" max="14361" width="6.28515625" style="42" customWidth="1"/>
    <col min="14362" max="14576" width="9.140625" style="42"/>
    <col min="14577" max="14577" width="6.140625" style="42" customWidth="1"/>
    <col min="14578" max="14578" width="18.5703125" style="42" customWidth="1"/>
    <col min="14579" max="14579" width="66.5703125" style="42" customWidth="1"/>
    <col min="14580" max="14580" width="8" style="42" customWidth="1"/>
    <col min="14581" max="14581" width="7.28515625" style="42" customWidth="1"/>
    <col min="14582" max="14582" width="6.85546875" style="42" customWidth="1"/>
    <col min="14583" max="14583" width="7.140625" style="42" customWidth="1"/>
    <col min="14584" max="14585" width="6.28515625" style="42" customWidth="1"/>
    <col min="14586" max="14586" width="9.42578125" style="42" customWidth="1"/>
    <col min="14587" max="14587" width="9.28515625" style="42" customWidth="1"/>
    <col min="14588" max="14591" width="6.28515625" style="42" customWidth="1"/>
    <col min="14592" max="14593" width="7.28515625" style="42" customWidth="1"/>
    <col min="14594" max="14594" width="8.5703125" style="42" customWidth="1"/>
    <col min="14595" max="14595" width="8.42578125" style="42" customWidth="1"/>
    <col min="14596" max="14596" width="7.42578125" style="42" customWidth="1"/>
    <col min="14597" max="14597" width="7.28515625" style="42" customWidth="1"/>
    <col min="14598" max="14598" width="9.5703125" style="42" customWidth="1"/>
    <col min="14599" max="14603" width="8" style="42" customWidth="1"/>
    <col min="14604" max="14604" width="9.140625" style="42" customWidth="1"/>
    <col min="14605" max="14605" width="8.42578125" style="42" customWidth="1"/>
    <col min="14606" max="14607" width="10.7109375" style="42" customWidth="1"/>
    <col min="14608" max="14608" width="12.28515625" style="42" bestFit="1" customWidth="1"/>
    <col min="14609" max="14609" width="11.85546875" style="42" bestFit="1" customWidth="1"/>
    <col min="14610" max="14610" width="6.140625" style="42" customWidth="1"/>
    <col min="14611" max="14611" width="5.42578125" style="42" customWidth="1"/>
    <col min="14612" max="14612" width="6.28515625" style="42" customWidth="1"/>
    <col min="14613" max="14613" width="7.28515625" style="42" customWidth="1"/>
    <col min="14614" max="14614" width="7.85546875" style="42" customWidth="1"/>
    <col min="14615" max="14615" width="6.7109375" style="42" customWidth="1"/>
    <col min="14616" max="14616" width="10" style="42" customWidth="1"/>
    <col min="14617" max="14617" width="6.28515625" style="42" customWidth="1"/>
    <col min="14618" max="14832" width="9.140625" style="42"/>
    <col min="14833" max="14833" width="6.140625" style="42" customWidth="1"/>
    <col min="14834" max="14834" width="18.5703125" style="42" customWidth="1"/>
    <col min="14835" max="14835" width="66.5703125" style="42" customWidth="1"/>
    <col min="14836" max="14836" width="8" style="42" customWidth="1"/>
    <col min="14837" max="14837" width="7.28515625" style="42" customWidth="1"/>
    <col min="14838" max="14838" width="6.85546875" style="42" customWidth="1"/>
    <col min="14839" max="14839" width="7.140625" style="42" customWidth="1"/>
    <col min="14840" max="14841" width="6.28515625" style="42" customWidth="1"/>
    <col min="14842" max="14842" width="9.42578125" style="42" customWidth="1"/>
    <col min="14843" max="14843" width="9.28515625" style="42" customWidth="1"/>
    <col min="14844" max="14847" width="6.28515625" style="42" customWidth="1"/>
    <col min="14848" max="14849" width="7.28515625" style="42" customWidth="1"/>
    <col min="14850" max="14850" width="8.5703125" style="42" customWidth="1"/>
    <col min="14851" max="14851" width="8.42578125" style="42" customWidth="1"/>
    <col min="14852" max="14852" width="7.42578125" style="42" customWidth="1"/>
    <col min="14853" max="14853" width="7.28515625" style="42" customWidth="1"/>
    <col min="14854" max="14854" width="9.5703125" style="42" customWidth="1"/>
    <col min="14855" max="14859" width="8" style="42" customWidth="1"/>
    <col min="14860" max="14860" width="9.140625" style="42" customWidth="1"/>
    <col min="14861" max="14861" width="8.42578125" style="42" customWidth="1"/>
    <col min="14862" max="14863" width="10.7109375" style="42" customWidth="1"/>
    <col min="14864" max="14864" width="12.28515625" style="42" bestFit="1" customWidth="1"/>
    <col min="14865" max="14865" width="11.85546875" style="42" bestFit="1" customWidth="1"/>
    <col min="14866" max="14866" width="6.140625" style="42" customWidth="1"/>
    <col min="14867" max="14867" width="5.42578125" style="42" customWidth="1"/>
    <col min="14868" max="14868" width="6.28515625" style="42" customWidth="1"/>
    <col min="14869" max="14869" width="7.28515625" style="42" customWidth="1"/>
    <col min="14870" max="14870" width="7.85546875" style="42" customWidth="1"/>
    <col min="14871" max="14871" width="6.7109375" style="42" customWidth="1"/>
    <col min="14872" max="14872" width="10" style="42" customWidth="1"/>
    <col min="14873" max="14873" width="6.28515625" style="42" customWidth="1"/>
    <col min="14874" max="15088" width="9.140625" style="42"/>
    <col min="15089" max="15089" width="6.140625" style="42" customWidth="1"/>
    <col min="15090" max="15090" width="18.5703125" style="42" customWidth="1"/>
    <col min="15091" max="15091" width="66.5703125" style="42" customWidth="1"/>
    <col min="15092" max="15092" width="8" style="42" customWidth="1"/>
    <col min="15093" max="15093" width="7.28515625" style="42" customWidth="1"/>
    <col min="15094" max="15094" width="6.85546875" style="42" customWidth="1"/>
    <col min="15095" max="15095" width="7.140625" style="42" customWidth="1"/>
    <col min="15096" max="15097" width="6.28515625" style="42" customWidth="1"/>
    <col min="15098" max="15098" width="9.42578125" style="42" customWidth="1"/>
    <col min="15099" max="15099" width="9.28515625" style="42" customWidth="1"/>
    <col min="15100" max="15103" width="6.28515625" style="42" customWidth="1"/>
    <col min="15104" max="15105" width="7.28515625" style="42" customWidth="1"/>
    <col min="15106" max="15106" width="8.5703125" style="42" customWidth="1"/>
    <col min="15107" max="15107" width="8.42578125" style="42" customWidth="1"/>
    <col min="15108" max="15108" width="7.42578125" style="42" customWidth="1"/>
    <col min="15109" max="15109" width="7.28515625" style="42" customWidth="1"/>
    <col min="15110" max="15110" width="9.5703125" style="42" customWidth="1"/>
    <col min="15111" max="15115" width="8" style="42" customWidth="1"/>
    <col min="15116" max="15116" width="9.140625" style="42" customWidth="1"/>
    <col min="15117" max="15117" width="8.42578125" style="42" customWidth="1"/>
    <col min="15118" max="15119" width="10.7109375" style="42" customWidth="1"/>
    <col min="15120" max="15120" width="12.28515625" style="42" bestFit="1" customWidth="1"/>
    <col min="15121" max="15121" width="11.85546875" style="42" bestFit="1" customWidth="1"/>
    <col min="15122" max="15122" width="6.140625" style="42" customWidth="1"/>
    <col min="15123" max="15123" width="5.42578125" style="42" customWidth="1"/>
    <col min="15124" max="15124" width="6.28515625" style="42" customWidth="1"/>
    <col min="15125" max="15125" width="7.28515625" style="42" customWidth="1"/>
    <col min="15126" max="15126" width="7.85546875" style="42" customWidth="1"/>
    <col min="15127" max="15127" width="6.7109375" style="42" customWidth="1"/>
    <col min="15128" max="15128" width="10" style="42" customWidth="1"/>
    <col min="15129" max="15129" width="6.28515625" style="42" customWidth="1"/>
    <col min="15130" max="15344" width="9.140625" style="42"/>
    <col min="15345" max="15345" width="6.140625" style="42" customWidth="1"/>
    <col min="15346" max="15346" width="18.5703125" style="42" customWidth="1"/>
    <col min="15347" max="15347" width="66.5703125" style="42" customWidth="1"/>
    <col min="15348" max="15348" width="8" style="42" customWidth="1"/>
    <col min="15349" max="15349" width="7.28515625" style="42" customWidth="1"/>
    <col min="15350" max="15350" width="6.85546875" style="42" customWidth="1"/>
    <col min="15351" max="15351" width="7.140625" style="42" customWidth="1"/>
    <col min="15352" max="15353" width="6.28515625" style="42" customWidth="1"/>
    <col min="15354" max="15354" width="9.42578125" style="42" customWidth="1"/>
    <col min="15355" max="15355" width="9.28515625" style="42" customWidth="1"/>
    <col min="15356" max="15359" width="6.28515625" style="42" customWidth="1"/>
    <col min="15360" max="15361" width="7.28515625" style="42" customWidth="1"/>
    <col min="15362" max="15362" width="8.5703125" style="42" customWidth="1"/>
    <col min="15363" max="15363" width="8.42578125" style="42" customWidth="1"/>
    <col min="15364" max="15364" width="7.42578125" style="42" customWidth="1"/>
    <col min="15365" max="15365" width="7.28515625" style="42" customWidth="1"/>
    <col min="15366" max="15366" width="9.5703125" style="42" customWidth="1"/>
    <col min="15367" max="15371" width="8" style="42" customWidth="1"/>
    <col min="15372" max="15372" width="9.140625" style="42" customWidth="1"/>
    <col min="15373" max="15373" width="8.42578125" style="42" customWidth="1"/>
    <col min="15374" max="15375" width="10.7109375" style="42" customWidth="1"/>
    <col min="15376" max="15376" width="12.28515625" style="42" bestFit="1" customWidth="1"/>
    <col min="15377" max="15377" width="11.85546875" style="42" bestFit="1" customWidth="1"/>
    <col min="15378" max="15378" width="6.140625" style="42" customWidth="1"/>
    <col min="15379" max="15379" width="5.42578125" style="42" customWidth="1"/>
    <col min="15380" max="15380" width="6.28515625" style="42" customWidth="1"/>
    <col min="15381" max="15381" width="7.28515625" style="42" customWidth="1"/>
    <col min="15382" max="15382" width="7.85546875" style="42" customWidth="1"/>
    <col min="15383" max="15383" width="6.7109375" style="42" customWidth="1"/>
    <col min="15384" max="15384" width="10" style="42" customWidth="1"/>
    <col min="15385" max="15385" width="6.28515625" style="42" customWidth="1"/>
    <col min="15386" max="15600" width="9.140625" style="42"/>
    <col min="15601" max="15601" width="6.140625" style="42" customWidth="1"/>
    <col min="15602" max="15602" width="18.5703125" style="42" customWidth="1"/>
    <col min="15603" max="15603" width="66.5703125" style="42" customWidth="1"/>
    <col min="15604" max="15604" width="8" style="42" customWidth="1"/>
    <col min="15605" max="15605" width="7.28515625" style="42" customWidth="1"/>
    <col min="15606" max="15606" width="6.85546875" style="42" customWidth="1"/>
    <col min="15607" max="15607" width="7.140625" style="42" customWidth="1"/>
    <col min="15608" max="15609" width="6.28515625" style="42" customWidth="1"/>
    <col min="15610" max="15610" width="9.42578125" style="42" customWidth="1"/>
    <col min="15611" max="15611" width="9.28515625" style="42" customWidth="1"/>
    <col min="15612" max="15615" width="6.28515625" style="42" customWidth="1"/>
    <col min="15616" max="15617" width="7.28515625" style="42" customWidth="1"/>
    <col min="15618" max="15618" width="8.5703125" style="42" customWidth="1"/>
    <col min="15619" max="15619" width="8.42578125" style="42" customWidth="1"/>
    <col min="15620" max="15620" width="7.42578125" style="42" customWidth="1"/>
    <col min="15621" max="15621" width="7.28515625" style="42" customWidth="1"/>
    <col min="15622" max="15622" width="9.5703125" style="42" customWidth="1"/>
    <col min="15623" max="15627" width="8" style="42" customWidth="1"/>
    <col min="15628" max="15628" width="9.140625" style="42" customWidth="1"/>
    <col min="15629" max="15629" width="8.42578125" style="42" customWidth="1"/>
    <col min="15630" max="15631" width="10.7109375" style="42" customWidth="1"/>
    <col min="15632" max="15632" width="12.28515625" style="42" bestFit="1" customWidth="1"/>
    <col min="15633" max="15633" width="11.85546875" style="42" bestFit="1" customWidth="1"/>
    <col min="15634" max="15634" width="6.140625" style="42" customWidth="1"/>
    <col min="15635" max="15635" width="5.42578125" style="42" customWidth="1"/>
    <col min="15636" max="15636" width="6.28515625" style="42" customWidth="1"/>
    <col min="15637" max="15637" width="7.28515625" style="42" customWidth="1"/>
    <col min="15638" max="15638" width="7.85546875" style="42" customWidth="1"/>
    <col min="15639" max="15639" width="6.7109375" style="42" customWidth="1"/>
    <col min="15640" max="15640" width="10" style="42" customWidth="1"/>
    <col min="15641" max="15641" width="6.28515625" style="42" customWidth="1"/>
    <col min="15642" max="15856" width="9.140625" style="42"/>
    <col min="15857" max="15857" width="6.140625" style="42" customWidth="1"/>
    <col min="15858" max="15858" width="18.5703125" style="42" customWidth="1"/>
    <col min="15859" max="15859" width="66.5703125" style="42" customWidth="1"/>
    <col min="15860" max="15860" width="8" style="42" customWidth="1"/>
    <col min="15861" max="15861" width="7.28515625" style="42" customWidth="1"/>
    <col min="15862" max="15862" width="6.85546875" style="42" customWidth="1"/>
    <col min="15863" max="15863" width="7.140625" style="42" customWidth="1"/>
    <col min="15864" max="15865" width="6.28515625" style="42" customWidth="1"/>
    <col min="15866" max="15866" width="9.42578125" style="42" customWidth="1"/>
    <col min="15867" max="15867" width="9.28515625" style="42" customWidth="1"/>
    <col min="15868" max="15871" width="6.28515625" style="42" customWidth="1"/>
    <col min="15872" max="15873" width="7.28515625" style="42" customWidth="1"/>
    <col min="15874" max="15874" width="8.5703125" style="42" customWidth="1"/>
    <col min="15875" max="15875" width="8.42578125" style="42" customWidth="1"/>
    <col min="15876" max="15876" width="7.42578125" style="42" customWidth="1"/>
    <col min="15877" max="15877" width="7.28515625" style="42" customWidth="1"/>
    <col min="15878" max="15878" width="9.5703125" style="42" customWidth="1"/>
    <col min="15879" max="15883" width="8" style="42" customWidth="1"/>
    <col min="15884" max="15884" width="9.140625" style="42" customWidth="1"/>
    <col min="15885" max="15885" width="8.42578125" style="42" customWidth="1"/>
    <col min="15886" max="15887" width="10.7109375" style="42" customWidth="1"/>
    <col min="15888" max="15888" width="12.28515625" style="42" bestFit="1" customWidth="1"/>
    <col min="15889" max="15889" width="11.85546875" style="42" bestFit="1" customWidth="1"/>
    <col min="15890" max="15890" width="6.140625" style="42" customWidth="1"/>
    <col min="15891" max="15891" width="5.42578125" style="42" customWidth="1"/>
    <col min="15892" max="15892" width="6.28515625" style="42" customWidth="1"/>
    <col min="15893" max="15893" width="7.28515625" style="42" customWidth="1"/>
    <col min="15894" max="15894" width="7.85546875" style="42" customWidth="1"/>
    <col min="15895" max="15895" width="6.7109375" style="42" customWidth="1"/>
    <col min="15896" max="15896" width="10" style="42" customWidth="1"/>
    <col min="15897" max="15897" width="6.28515625" style="42" customWidth="1"/>
    <col min="15898" max="16112" width="9.140625" style="42"/>
    <col min="16113" max="16113" width="6.140625" style="42" customWidth="1"/>
    <col min="16114" max="16114" width="18.5703125" style="42" customWidth="1"/>
    <col min="16115" max="16115" width="66.5703125" style="42" customWidth="1"/>
    <col min="16116" max="16116" width="8" style="42" customWidth="1"/>
    <col min="16117" max="16117" width="7.28515625" style="42" customWidth="1"/>
    <col min="16118" max="16118" width="6.85546875" style="42" customWidth="1"/>
    <col min="16119" max="16119" width="7.140625" style="42" customWidth="1"/>
    <col min="16120" max="16121" width="6.28515625" style="42" customWidth="1"/>
    <col min="16122" max="16122" width="9.42578125" style="42" customWidth="1"/>
    <col min="16123" max="16123" width="9.28515625" style="42" customWidth="1"/>
    <col min="16124" max="16127" width="6.28515625" style="42" customWidth="1"/>
    <col min="16128" max="16129" width="7.28515625" style="42" customWidth="1"/>
    <col min="16130" max="16130" width="8.5703125" style="42" customWidth="1"/>
    <col min="16131" max="16131" width="8.42578125" style="42" customWidth="1"/>
    <col min="16132" max="16132" width="7.42578125" style="42" customWidth="1"/>
    <col min="16133" max="16133" width="7.28515625" style="42" customWidth="1"/>
    <col min="16134" max="16134" width="9.5703125" style="42" customWidth="1"/>
    <col min="16135" max="16139" width="8" style="42" customWidth="1"/>
    <col min="16140" max="16140" width="9.140625" style="42" customWidth="1"/>
    <col min="16141" max="16141" width="8.42578125" style="42" customWidth="1"/>
    <col min="16142" max="16143" width="10.7109375" style="42" customWidth="1"/>
    <col min="16144" max="16144" width="12.28515625" style="42" bestFit="1" customWidth="1"/>
    <col min="16145" max="16145" width="11.85546875" style="42" bestFit="1" customWidth="1"/>
    <col min="16146" max="16146" width="6.140625" style="42" customWidth="1"/>
    <col min="16147" max="16147" width="5.42578125" style="42" customWidth="1"/>
    <col min="16148" max="16148" width="6.28515625" style="42" customWidth="1"/>
    <col min="16149" max="16149" width="7.28515625" style="42" customWidth="1"/>
    <col min="16150" max="16150" width="7.85546875" style="42" customWidth="1"/>
    <col min="16151" max="16151" width="6.7109375" style="42" customWidth="1"/>
    <col min="16152" max="16152" width="10" style="42" customWidth="1"/>
    <col min="16153" max="16153" width="6.28515625" style="42" customWidth="1"/>
    <col min="16154" max="16384" width="9.140625" style="42"/>
  </cols>
  <sheetData>
    <row r="1" spans="1:25" s="38" customFormat="1" ht="17.25" customHeight="1">
      <c r="A1" s="421" t="s">
        <v>32</v>
      </c>
      <c r="B1" s="421" t="s">
        <v>57</v>
      </c>
      <c r="C1" s="4"/>
      <c r="D1" s="412" t="s">
        <v>0</v>
      </c>
      <c r="E1" s="412" t="s">
        <v>1</v>
      </c>
      <c r="F1" s="412" t="s">
        <v>2</v>
      </c>
      <c r="G1" s="412" t="s">
        <v>3</v>
      </c>
      <c r="H1" s="400" t="s">
        <v>77</v>
      </c>
      <c r="I1" s="401"/>
      <c r="J1" s="401"/>
      <c r="K1" s="402"/>
      <c r="L1" s="406" t="s">
        <v>4</v>
      </c>
      <c r="M1" s="407"/>
      <c r="N1" s="407"/>
      <c r="O1" s="407"/>
      <c r="P1" s="407"/>
      <c r="Q1" s="408"/>
      <c r="R1" s="412" t="s">
        <v>5</v>
      </c>
      <c r="S1" s="412" t="s">
        <v>6</v>
      </c>
      <c r="T1" s="386" t="s">
        <v>164</v>
      </c>
      <c r="U1" s="387"/>
      <c r="V1" s="386" t="s">
        <v>36</v>
      </c>
      <c r="W1" s="387"/>
      <c r="X1" s="390" t="s">
        <v>7</v>
      </c>
      <c r="Y1" s="393" t="s">
        <v>8</v>
      </c>
    </row>
    <row r="2" spans="1:25" s="38" customFormat="1" ht="51" customHeight="1">
      <c r="A2" s="422"/>
      <c r="B2" s="424"/>
      <c r="C2" s="6"/>
      <c r="D2" s="413"/>
      <c r="E2" s="413"/>
      <c r="F2" s="413"/>
      <c r="G2" s="413"/>
      <c r="H2" s="403"/>
      <c r="I2" s="404"/>
      <c r="J2" s="404"/>
      <c r="K2" s="405"/>
      <c r="L2" s="409"/>
      <c r="M2" s="410"/>
      <c r="N2" s="410"/>
      <c r="O2" s="410"/>
      <c r="P2" s="410"/>
      <c r="Q2" s="411"/>
      <c r="R2" s="413"/>
      <c r="S2" s="413"/>
      <c r="T2" s="388"/>
      <c r="U2" s="389"/>
      <c r="V2" s="388"/>
      <c r="W2" s="389"/>
      <c r="X2" s="391"/>
      <c r="Y2" s="378"/>
    </row>
    <row r="3" spans="1:25" s="38" customFormat="1" ht="30" customHeight="1">
      <c r="A3" s="422"/>
      <c r="B3" s="424"/>
      <c r="C3" s="6"/>
      <c r="D3" s="413"/>
      <c r="E3" s="413"/>
      <c r="F3" s="413"/>
      <c r="G3" s="413"/>
      <c r="H3" s="394" t="s">
        <v>37</v>
      </c>
      <c r="I3" s="395"/>
      <c r="J3" s="395"/>
      <c r="K3" s="396"/>
      <c r="L3" s="394" t="s">
        <v>37</v>
      </c>
      <c r="M3" s="395"/>
      <c r="N3" s="395"/>
      <c r="O3" s="396"/>
      <c r="P3" s="192"/>
      <c r="Q3" s="193"/>
      <c r="R3" s="413"/>
      <c r="S3" s="413"/>
      <c r="T3" s="393" t="s">
        <v>9</v>
      </c>
      <c r="U3" s="383" t="s">
        <v>10</v>
      </c>
      <c r="V3" s="374" t="s">
        <v>38</v>
      </c>
      <c r="W3" s="377" t="s">
        <v>39</v>
      </c>
      <c r="X3" s="391"/>
      <c r="Y3" s="378"/>
    </row>
    <row r="4" spans="1:25" s="38" customFormat="1" ht="15" customHeight="1">
      <c r="A4" s="422"/>
      <c r="B4" s="424"/>
      <c r="C4" s="6" t="s">
        <v>27</v>
      </c>
      <c r="D4" s="413"/>
      <c r="E4" s="413"/>
      <c r="F4" s="413"/>
      <c r="G4" s="413"/>
      <c r="H4" s="397"/>
      <c r="I4" s="398"/>
      <c r="J4" s="398"/>
      <c r="K4" s="399"/>
      <c r="L4" s="397"/>
      <c r="M4" s="398"/>
      <c r="N4" s="398"/>
      <c r="O4" s="399"/>
      <c r="P4" s="194" t="s">
        <v>16</v>
      </c>
      <c r="Q4" s="195" t="s">
        <v>17</v>
      </c>
      <c r="R4" s="413"/>
      <c r="S4" s="413"/>
      <c r="T4" s="378"/>
      <c r="U4" s="384"/>
      <c r="V4" s="375"/>
      <c r="W4" s="378"/>
      <c r="X4" s="391"/>
      <c r="Y4" s="378"/>
    </row>
    <row r="5" spans="1:25" s="38" customFormat="1" ht="15" customHeight="1">
      <c r="A5" s="422"/>
      <c r="B5" s="424"/>
      <c r="C5" s="6"/>
      <c r="D5" s="413"/>
      <c r="E5" s="413"/>
      <c r="F5" s="413"/>
      <c r="G5" s="413"/>
      <c r="H5" s="7"/>
      <c r="I5" s="7"/>
      <c r="J5" s="7"/>
      <c r="K5" s="380" t="s">
        <v>14</v>
      </c>
      <c r="L5" s="8"/>
      <c r="M5" s="9"/>
      <c r="N5" s="10"/>
      <c r="O5" s="380" t="s">
        <v>14</v>
      </c>
      <c r="P5" s="194" t="s">
        <v>18</v>
      </c>
      <c r="Q5" s="195" t="s">
        <v>18</v>
      </c>
      <c r="R5" s="413"/>
      <c r="S5" s="413"/>
      <c r="T5" s="378"/>
      <c r="U5" s="384"/>
      <c r="V5" s="375"/>
      <c r="W5" s="378"/>
      <c r="X5" s="391"/>
      <c r="Y5" s="378"/>
    </row>
    <row r="6" spans="1:25" s="38" customFormat="1" ht="15" customHeight="1">
      <c r="A6" s="422"/>
      <c r="B6" s="424"/>
      <c r="C6" s="6"/>
      <c r="D6" s="413"/>
      <c r="E6" s="413"/>
      <c r="F6" s="413"/>
      <c r="G6" s="413"/>
      <c r="H6" s="11" t="s">
        <v>11</v>
      </c>
      <c r="I6" s="12" t="s">
        <v>12</v>
      </c>
      <c r="J6" s="13" t="s">
        <v>13</v>
      </c>
      <c r="K6" s="381"/>
      <c r="L6" s="11" t="s">
        <v>11</v>
      </c>
      <c r="M6" s="12" t="s">
        <v>12</v>
      </c>
      <c r="N6" s="13" t="s">
        <v>13</v>
      </c>
      <c r="O6" s="381"/>
      <c r="P6" s="194" t="s">
        <v>19</v>
      </c>
      <c r="Q6" s="195" t="s">
        <v>19</v>
      </c>
      <c r="R6" s="413"/>
      <c r="S6" s="413"/>
      <c r="T6" s="378"/>
      <c r="U6" s="384"/>
      <c r="V6" s="375"/>
      <c r="W6" s="378"/>
      <c r="X6" s="391"/>
      <c r="Y6" s="378"/>
    </row>
    <row r="7" spans="1:25" s="38" customFormat="1" ht="15" customHeight="1">
      <c r="A7" s="423"/>
      <c r="B7" s="425"/>
      <c r="C7" s="14"/>
      <c r="D7" s="414"/>
      <c r="E7" s="414"/>
      <c r="F7" s="414"/>
      <c r="G7" s="414"/>
      <c r="H7" s="15"/>
      <c r="I7" s="15"/>
      <c r="J7" s="15"/>
      <c r="K7" s="382"/>
      <c r="L7" s="191"/>
      <c r="M7" s="16"/>
      <c r="N7" s="17"/>
      <c r="O7" s="382"/>
      <c r="P7" s="196"/>
      <c r="Q7" s="197"/>
      <c r="R7" s="414"/>
      <c r="S7" s="414"/>
      <c r="T7" s="379"/>
      <c r="U7" s="385"/>
      <c r="V7" s="376"/>
      <c r="W7" s="379"/>
      <c r="X7" s="392"/>
      <c r="Y7" s="379"/>
    </row>
    <row r="8" spans="1:25" s="39" customFormat="1" ht="19.5" customHeight="1">
      <c r="A8" s="198">
        <v>1</v>
      </c>
      <c r="B8" s="199">
        <v>2</v>
      </c>
      <c r="C8" s="200">
        <v>3</v>
      </c>
      <c r="D8" s="201">
        <v>4</v>
      </c>
      <c r="E8" s="18">
        <v>5</v>
      </c>
      <c r="F8" s="18">
        <v>6</v>
      </c>
      <c r="G8" s="198">
        <v>7</v>
      </c>
      <c r="H8" s="198">
        <v>8</v>
      </c>
      <c r="I8" s="198">
        <v>9</v>
      </c>
      <c r="J8" s="198">
        <v>10</v>
      </c>
      <c r="K8" s="198">
        <v>11</v>
      </c>
      <c r="L8" s="18">
        <v>12</v>
      </c>
      <c r="M8" s="198">
        <v>13</v>
      </c>
      <c r="N8" s="18">
        <v>14</v>
      </c>
      <c r="O8" s="198">
        <v>15</v>
      </c>
      <c r="P8" s="202">
        <v>16</v>
      </c>
      <c r="Q8" s="203">
        <v>17</v>
      </c>
      <c r="R8" s="18">
        <v>18</v>
      </c>
      <c r="S8" s="198">
        <v>19</v>
      </c>
      <c r="T8" s="18">
        <v>20</v>
      </c>
      <c r="U8" s="198">
        <v>21</v>
      </c>
      <c r="V8" s="18">
        <v>22</v>
      </c>
      <c r="W8" s="198">
        <v>23</v>
      </c>
      <c r="X8" s="18">
        <v>24</v>
      </c>
      <c r="Y8" s="18">
        <v>25</v>
      </c>
    </row>
    <row r="9" spans="1:25" s="39" customFormat="1" ht="20.25" customHeight="1">
      <c r="A9" s="90"/>
      <c r="B9" s="91"/>
      <c r="C9" s="37" t="s">
        <v>20</v>
      </c>
      <c r="D9" s="92"/>
      <c r="E9" s="93"/>
      <c r="F9" s="93"/>
      <c r="G9" s="90"/>
      <c r="H9" s="90"/>
      <c r="I9" s="90"/>
      <c r="J9" s="90"/>
      <c r="K9" s="90"/>
      <c r="L9" s="93"/>
      <c r="M9" s="90"/>
      <c r="N9" s="93"/>
      <c r="O9" s="90"/>
      <c r="P9" s="94"/>
      <c r="Q9" s="95"/>
      <c r="R9" s="93"/>
      <c r="S9" s="90"/>
      <c r="T9" s="93"/>
      <c r="U9" s="90"/>
      <c r="V9" s="93"/>
      <c r="W9" s="90"/>
      <c r="X9" s="93"/>
      <c r="Y9" s="93"/>
    </row>
    <row r="10" spans="1:25" s="39" customFormat="1" ht="82.5" customHeight="1">
      <c r="A10" s="90"/>
      <c r="B10" s="91"/>
      <c r="C10" s="1" t="s">
        <v>163</v>
      </c>
      <c r="D10" s="92"/>
      <c r="E10" s="93"/>
      <c r="F10" s="93"/>
      <c r="G10" s="90"/>
      <c r="H10" s="90"/>
      <c r="I10" s="90"/>
      <c r="J10" s="90"/>
      <c r="K10" s="90"/>
      <c r="L10" s="93"/>
      <c r="M10" s="90"/>
      <c r="N10" s="93"/>
      <c r="O10" s="90"/>
      <c r="P10" s="94"/>
      <c r="Q10" s="95"/>
      <c r="R10" s="93"/>
      <c r="S10" s="90"/>
      <c r="T10" s="93"/>
      <c r="U10" s="90"/>
      <c r="V10" s="93"/>
      <c r="W10" s="90"/>
      <c r="X10" s="93"/>
      <c r="Y10" s="93"/>
    </row>
    <row r="11" spans="1:25" s="38" customFormat="1" ht="18" customHeight="1">
      <c r="A11" s="46"/>
      <c r="B11" s="47"/>
      <c r="C11" s="24" t="s">
        <v>59</v>
      </c>
      <c r="D11" s="46"/>
      <c r="E11" s="46"/>
      <c r="F11" s="46"/>
      <c r="G11" s="46"/>
      <c r="H11" s="46"/>
      <c r="I11" s="46"/>
      <c r="J11" s="46"/>
      <c r="K11" s="46"/>
      <c r="L11" s="49"/>
      <c r="M11" s="49"/>
      <c r="N11" s="49"/>
      <c r="O11" s="47"/>
      <c r="P11" s="86"/>
      <c r="Q11" s="86"/>
      <c r="R11" s="48"/>
      <c r="S11" s="48"/>
      <c r="T11" s="48"/>
      <c r="U11" s="48"/>
      <c r="V11" s="48"/>
      <c r="W11" s="48"/>
      <c r="X11" s="48"/>
      <c r="Y11" s="48"/>
    </row>
    <row r="12" spans="1:25" s="38" customFormat="1" ht="28.5" customHeight="1">
      <c r="A12" s="46"/>
      <c r="B12" s="47"/>
      <c r="C12" s="212" t="s">
        <v>161</v>
      </c>
      <c r="D12" s="46"/>
      <c r="E12" s="46"/>
      <c r="F12" s="46"/>
      <c r="G12" s="46"/>
      <c r="H12" s="46"/>
      <c r="I12" s="46"/>
      <c r="J12" s="46"/>
      <c r="K12" s="46"/>
      <c r="L12" s="49"/>
      <c r="M12" s="49"/>
      <c r="N12" s="49"/>
      <c r="O12" s="47"/>
      <c r="P12" s="86"/>
      <c r="Q12" s="86"/>
      <c r="R12" s="48"/>
      <c r="S12" s="48"/>
      <c r="T12" s="48"/>
      <c r="U12" s="48"/>
      <c r="V12" s="48"/>
      <c r="W12" s="48"/>
      <c r="X12" s="48"/>
      <c r="Y12" s="48"/>
    </row>
    <row r="13" spans="1:25" s="100" customFormat="1" ht="18" customHeight="1">
      <c r="A13" s="52"/>
      <c r="B13" s="76"/>
      <c r="C13" s="105" t="s">
        <v>75</v>
      </c>
      <c r="D13" s="52"/>
      <c r="E13" s="77"/>
      <c r="F13" s="77"/>
      <c r="G13" s="52"/>
      <c r="H13" s="52"/>
      <c r="I13" s="52"/>
      <c r="J13" s="52"/>
      <c r="K13" s="52"/>
      <c r="L13" s="66"/>
      <c r="M13" s="66"/>
      <c r="N13" s="102"/>
      <c r="O13" s="67"/>
      <c r="P13" s="88"/>
      <c r="Q13" s="88"/>
      <c r="R13" s="65"/>
      <c r="S13" s="65"/>
      <c r="T13" s="65"/>
      <c r="U13" s="65"/>
      <c r="V13" s="56"/>
      <c r="W13" s="56"/>
      <c r="X13" s="56"/>
      <c r="Y13" s="65"/>
    </row>
    <row r="14" spans="1:25" s="100" customFormat="1" ht="18" customHeight="1">
      <c r="A14" s="52"/>
      <c r="B14" s="76"/>
      <c r="C14" s="3" t="s">
        <v>28</v>
      </c>
      <c r="D14" s="52"/>
      <c r="E14" s="77"/>
      <c r="F14" s="77"/>
      <c r="G14" s="52"/>
      <c r="H14" s="52"/>
      <c r="I14" s="52"/>
      <c r="J14" s="52"/>
      <c r="K14" s="52"/>
      <c r="L14" s="66"/>
      <c r="M14" s="66"/>
      <c r="N14" s="102"/>
      <c r="O14" s="67"/>
      <c r="P14" s="88"/>
      <c r="Q14" s="88"/>
      <c r="R14" s="65"/>
      <c r="S14" s="65"/>
      <c r="T14" s="65"/>
      <c r="U14" s="65"/>
      <c r="V14" s="56"/>
      <c r="W14" s="56"/>
      <c r="X14" s="56"/>
      <c r="Y14" s="65"/>
    </row>
    <row r="15" spans="1:25" s="100" customFormat="1" ht="18" customHeight="1">
      <c r="A15" s="51">
        <v>1</v>
      </c>
      <c r="B15" s="51" t="s">
        <v>49</v>
      </c>
      <c r="C15" s="106" t="s">
        <v>76</v>
      </c>
      <c r="D15" s="107" t="s">
        <v>15</v>
      </c>
      <c r="E15" s="108">
        <v>20</v>
      </c>
      <c r="F15" s="108">
        <v>79</v>
      </c>
      <c r="G15" s="108">
        <v>61</v>
      </c>
      <c r="H15" s="108"/>
      <c r="I15" s="108"/>
      <c r="J15" s="108">
        <v>10</v>
      </c>
      <c r="K15" s="108">
        <v>10</v>
      </c>
      <c r="L15" s="66"/>
      <c r="M15" s="66"/>
      <c r="N15" s="102">
        <v>10</v>
      </c>
      <c r="O15" s="102">
        <f>L15+M15+N15</f>
        <v>10</v>
      </c>
      <c r="P15" s="119">
        <f>O15/W15*V15/1000</f>
        <v>5.0000000000000001E-3</v>
      </c>
      <c r="Q15" s="87">
        <f>O15*X15/1000</f>
        <v>7.000000000000001E-4</v>
      </c>
      <c r="R15" s="55"/>
      <c r="S15" s="55"/>
      <c r="T15" s="55">
        <v>10</v>
      </c>
      <c r="U15" s="55"/>
      <c r="V15" s="55">
        <v>20</v>
      </c>
      <c r="W15" s="55">
        <v>40</v>
      </c>
      <c r="X15" s="69">
        <v>7.0000000000000007E-2</v>
      </c>
      <c r="Y15" s="55"/>
    </row>
    <row r="16" spans="1:25" s="100" customFormat="1" ht="18" customHeight="1">
      <c r="A16" s="51"/>
      <c r="B16" s="52"/>
      <c r="C16" s="53" t="s">
        <v>26</v>
      </c>
      <c r="D16" s="54"/>
      <c r="E16" s="54"/>
      <c r="F16" s="54"/>
      <c r="G16" s="54"/>
      <c r="H16" s="54"/>
      <c r="I16" s="54"/>
      <c r="J16" s="54"/>
      <c r="K16" s="54"/>
      <c r="L16" s="66"/>
      <c r="M16" s="66"/>
      <c r="N16" s="79"/>
      <c r="O16" s="79"/>
      <c r="P16" s="120"/>
      <c r="Q16" s="79"/>
      <c r="R16" s="55"/>
      <c r="S16" s="55"/>
      <c r="T16" s="55"/>
      <c r="U16" s="55"/>
      <c r="V16" s="56"/>
      <c r="W16" s="56"/>
      <c r="X16" s="79"/>
      <c r="Y16" s="55"/>
    </row>
    <row r="17" spans="1:25" s="100" customFormat="1" ht="18" customHeight="1">
      <c r="A17" s="51"/>
      <c r="B17" s="52"/>
      <c r="C17" s="3" t="s">
        <v>29</v>
      </c>
      <c r="D17" s="54"/>
      <c r="E17" s="54"/>
      <c r="F17" s="54"/>
      <c r="G17" s="54"/>
      <c r="H17" s="54"/>
      <c r="I17" s="54"/>
      <c r="J17" s="54"/>
      <c r="K17" s="54"/>
      <c r="L17" s="66"/>
      <c r="M17" s="66"/>
      <c r="N17" s="79"/>
      <c r="O17" s="79"/>
      <c r="P17" s="120"/>
      <c r="Q17" s="79"/>
      <c r="R17" s="55"/>
      <c r="S17" s="55"/>
      <c r="T17" s="55"/>
      <c r="U17" s="55"/>
      <c r="V17" s="56"/>
      <c r="W17" s="56"/>
      <c r="X17" s="79"/>
      <c r="Y17" s="55"/>
    </row>
    <row r="18" spans="1:25" s="100" customFormat="1" ht="18" customHeight="1">
      <c r="A18" s="51">
        <v>1</v>
      </c>
      <c r="B18" s="51" t="s">
        <v>47</v>
      </c>
      <c r="C18" s="106" t="s">
        <v>78</v>
      </c>
      <c r="D18" s="107" t="s">
        <v>15</v>
      </c>
      <c r="E18" s="108">
        <v>20</v>
      </c>
      <c r="F18" s="108">
        <v>79</v>
      </c>
      <c r="G18" s="108">
        <v>61</v>
      </c>
      <c r="H18" s="114"/>
      <c r="I18" s="114"/>
      <c r="J18" s="114">
        <v>20</v>
      </c>
      <c r="K18" s="114">
        <v>20</v>
      </c>
      <c r="L18" s="66"/>
      <c r="M18" s="66"/>
      <c r="N18" s="102">
        <v>20</v>
      </c>
      <c r="O18" s="102">
        <f>L18+M18+N18</f>
        <v>20</v>
      </c>
      <c r="P18" s="119">
        <f>O18/W18*V18/1000</f>
        <v>5.0000000000000001E-3</v>
      </c>
      <c r="Q18" s="119">
        <f>O18*X18/1000</f>
        <v>8.0000000000000004E-4</v>
      </c>
      <c r="R18" s="55"/>
      <c r="S18" s="55"/>
      <c r="T18" s="55">
        <v>20</v>
      </c>
      <c r="U18" s="55"/>
      <c r="V18" s="116">
        <v>20</v>
      </c>
      <c r="W18" s="117">
        <v>80</v>
      </c>
      <c r="X18" s="69">
        <v>0.04</v>
      </c>
      <c r="Y18" s="55"/>
    </row>
    <row r="19" spans="1:25" s="100" customFormat="1" ht="18" customHeight="1">
      <c r="A19" s="51"/>
      <c r="B19" s="52"/>
      <c r="C19" s="53" t="s">
        <v>26</v>
      </c>
      <c r="D19" s="54"/>
      <c r="E19" s="54"/>
      <c r="F19" s="54"/>
      <c r="G19" s="54"/>
      <c r="H19" s="54"/>
      <c r="I19" s="54"/>
      <c r="J19" s="54"/>
      <c r="K19" s="54"/>
      <c r="L19" s="65"/>
      <c r="M19" s="66"/>
      <c r="N19" s="130"/>
      <c r="O19" s="130"/>
      <c r="P19" s="120"/>
      <c r="Q19" s="120"/>
      <c r="R19" s="55"/>
      <c r="S19" s="55"/>
      <c r="T19" s="55"/>
      <c r="U19" s="55"/>
      <c r="V19" s="58"/>
      <c r="W19" s="59"/>
      <c r="X19" s="79"/>
      <c r="Y19" s="55"/>
    </row>
    <row r="20" spans="1:25" s="100" customFormat="1" ht="18" customHeight="1">
      <c r="A20" s="51"/>
      <c r="B20" s="52"/>
      <c r="C20" s="3" t="s">
        <v>30</v>
      </c>
      <c r="D20" s="54"/>
      <c r="E20" s="54"/>
      <c r="F20" s="54"/>
      <c r="G20" s="54"/>
      <c r="H20" s="54"/>
      <c r="I20" s="54"/>
      <c r="J20" s="54"/>
      <c r="K20" s="54"/>
      <c r="L20" s="65"/>
      <c r="M20" s="66"/>
      <c r="N20" s="130"/>
      <c r="O20" s="130"/>
      <c r="P20" s="120"/>
      <c r="Q20" s="120"/>
      <c r="R20" s="55"/>
      <c r="S20" s="55"/>
      <c r="T20" s="55"/>
      <c r="U20" s="55"/>
      <c r="V20" s="58"/>
      <c r="W20" s="59"/>
      <c r="X20" s="79"/>
      <c r="Y20" s="55"/>
    </row>
    <row r="21" spans="1:25" s="100" customFormat="1" ht="18" customHeight="1">
      <c r="A21" s="51">
        <v>1</v>
      </c>
      <c r="B21" s="51" t="s">
        <v>79</v>
      </c>
      <c r="C21" s="106" t="s">
        <v>80</v>
      </c>
      <c r="D21" s="107" t="s">
        <v>81</v>
      </c>
      <c r="E21" s="108" t="s">
        <v>82</v>
      </c>
      <c r="F21" s="108">
        <v>72</v>
      </c>
      <c r="G21" s="108" t="s">
        <v>83</v>
      </c>
      <c r="H21" s="114"/>
      <c r="I21" s="114"/>
      <c r="J21" s="114">
        <v>600</v>
      </c>
      <c r="K21" s="114">
        <v>600</v>
      </c>
      <c r="L21" s="66"/>
      <c r="M21" s="66"/>
      <c r="N21" s="102">
        <v>600</v>
      </c>
      <c r="O21" s="102">
        <f>L21+M21+N21</f>
        <v>600</v>
      </c>
      <c r="P21" s="119">
        <f>O21/W21*V21/1000</f>
        <v>1.9199999999999998E-2</v>
      </c>
      <c r="Q21" s="119">
        <f>O21*X21/1000</f>
        <v>1.2E-2</v>
      </c>
      <c r="R21" s="55"/>
      <c r="S21" s="55"/>
      <c r="T21" s="55">
        <v>600</v>
      </c>
      <c r="U21" s="55"/>
      <c r="V21" s="116">
        <v>32</v>
      </c>
      <c r="W21" s="117">
        <v>1000</v>
      </c>
      <c r="X21" s="69">
        <v>0.02</v>
      </c>
      <c r="Y21" s="55"/>
    </row>
    <row r="22" spans="1:25" s="100" customFormat="1" ht="18" customHeight="1">
      <c r="A22" s="51"/>
      <c r="B22" s="52"/>
      <c r="C22" s="53" t="s">
        <v>26</v>
      </c>
      <c r="D22" s="54"/>
      <c r="E22" s="54"/>
      <c r="F22" s="54"/>
      <c r="G22" s="54"/>
      <c r="H22" s="54"/>
      <c r="I22" s="54"/>
      <c r="J22" s="54"/>
      <c r="K22" s="54"/>
      <c r="L22" s="65"/>
      <c r="M22" s="66"/>
      <c r="N22" s="56"/>
      <c r="O22" s="56"/>
      <c r="P22" s="120"/>
      <c r="Q22" s="120"/>
      <c r="R22" s="55"/>
      <c r="S22" s="55"/>
      <c r="T22" s="55"/>
      <c r="U22" s="55"/>
      <c r="V22" s="58"/>
      <c r="W22" s="59"/>
      <c r="X22" s="79"/>
      <c r="Y22" s="55"/>
    </row>
    <row r="23" spans="1:25" s="38" customFormat="1" ht="18" customHeight="1">
      <c r="A23" s="46"/>
      <c r="B23" s="47"/>
      <c r="C23" s="97" t="s">
        <v>71</v>
      </c>
      <c r="D23" s="46"/>
      <c r="E23" s="46"/>
      <c r="F23" s="46"/>
      <c r="G23" s="46"/>
      <c r="H23" s="46"/>
      <c r="I23" s="46"/>
      <c r="J23" s="46"/>
      <c r="K23" s="46"/>
      <c r="L23" s="50"/>
      <c r="M23" s="50"/>
      <c r="N23" s="118"/>
      <c r="O23" s="118"/>
      <c r="P23" s="121">
        <f>SUM(P15+P18+P21)</f>
        <v>2.9199999999999997E-2</v>
      </c>
      <c r="Q23" s="121">
        <f>SUM(Q15+Q18+Q21)</f>
        <v>1.35E-2</v>
      </c>
      <c r="R23" s="48"/>
      <c r="S23" s="48"/>
      <c r="T23" s="48"/>
      <c r="U23" s="48"/>
      <c r="V23" s="48"/>
      <c r="W23" s="48"/>
      <c r="X23" s="48"/>
      <c r="Y23" s="48"/>
    </row>
    <row r="24" spans="1:25" ht="93.75" customHeight="1">
      <c r="A24" s="213"/>
      <c r="B24" s="213"/>
      <c r="C24" s="1" t="s">
        <v>162</v>
      </c>
      <c r="D24" s="54"/>
      <c r="E24" s="54"/>
      <c r="F24" s="54"/>
      <c r="G24" s="54"/>
      <c r="H24" s="54"/>
      <c r="I24" s="54"/>
      <c r="J24" s="54"/>
      <c r="K24" s="54"/>
      <c r="L24" s="213"/>
      <c r="M24" s="213"/>
      <c r="N24" s="214"/>
      <c r="O24" s="213"/>
      <c r="P24" s="215"/>
      <c r="Q24" s="215"/>
      <c r="R24" s="213"/>
      <c r="S24" s="213"/>
      <c r="T24" s="213"/>
      <c r="U24" s="213"/>
      <c r="V24" s="213"/>
      <c r="W24" s="213"/>
      <c r="X24" s="213"/>
      <c r="Y24" s="213"/>
    </row>
    <row r="25" spans="1:25" ht="15.75">
      <c r="A25" s="213"/>
      <c r="B25" s="213"/>
      <c r="C25" s="105" t="s">
        <v>75</v>
      </c>
      <c r="D25" s="54"/>
      <c r="E25" s="54"/>
      <c r="F25" s="54"/>
      <c r="G25" s="54"/>
      <c r="H25" s="54"/>
      <c r="I25" s="54"/>
      <c r="J25" s="54"/>
      <c r="K25" s="54"/>
      <c r="L25" s="213"/>
      <c r="M25" s="213"/>
      <c r="N25" s="214"/>
      <c r="O25" s="213"/>
      <c r="P25" s="215"/>
      <c r="Q25" s="215"/>
      <c r="R25" s="213"/>
      <c r="S25" s="213"/>
      <c r="T25" s="213"/>
      <c r="U25" s="213"/>
      <c r="V25" s="213"/>
      <c r="W25" s="213"/>
      <c r="X25" s="213"/>
      <c r="Y25" s="213"/>
    </row>
    <row r="26" spans="1:25" ht="15.75">
      <c r="A26" s="213"/>
      <c r="B26" s="213"/>
      <c r="C26" s="3" t="s">
        <v>28</v>
      </c>
      <c r="D26" s="54"/>
      <c r="E26" s="54"/>
      <c r="F26" s="54"/>
      <c r="G26" s="54"/>
      <c r="H26" s="54"/>
      <c r="I26" s="54"/>
      <c r="J26" s="54"/>
      <c r="K26" s="54"/>
      <c r="L26" s="213"/>
      <c r="M26" s="213"/>
      <c r="N26" s="214"/>
      <c r="O26" s="213"/>
      <c r="P26" s="215"/>
      <c r="Q26" s="215"/>
      <c r="R26" s="213"/>
      <c r="S26" s="213"/>
      <c r="T26" s="213"/>
      <c r="U26" s="213"/>
      <c r="V26" s="213"/>
      <c r="W26" s="213"/>
      <c r="X26" s="213"/>
      <c r="Y26" s="213"/>
    </row>
    <row r="27" spans="1:25" ht="15.75">
      <c r="A27" s="51">
        <v>1</v>
      </c>
      <c r="B27" s="51" t="s">
        <v>49</v>
      </c>
      <c r="C27" s="106" t="s">
        <v>76</v>
      </c>
      <c r="D27" s="107" t="s">
        <v>15</v>
      </c>
      <c r="E27" s="108">
        <v>21</v>
      </c>
      <c r="F27" s="108">
        <v>79</v>
      </c>
      <c r="G27" s="108">
        <v>61</v>
      </c>
      <c r="H27" s="108"/>
      <c r="I27" s="108"/>
      <c r="J27" s="108">
        <v>240</v>
      </c>
      <c r="K27" s="108">
        <v>240</v>
      </c>
      <c r="L27" s="66"/>
      <c r="M27" s="66"/>
      <c r="N27" s="102">
        <v>240</v>
      </c>
      <c r="O27" s="102">
        <v>240</v>
      </c>
      <c r="P27" s="119">
        <f>O27/W27*V27/1000</f>
        <v>4.2000000000000003E-2</v>
      </c>
      <c r="Q27" s="87">
        <f>O27*X27/1000</f>
        <v>1.6800000000000002E-2</v>
      </c>
      <c r="R27" s="55"/>
      <c r="S27" s="55"/>
      <c r="T27" s="55">
        <v>240</v>
      </c>
      <c r="U27" s="55"/>
      <c r="V27" s="55">
        <v>7</v>
      </c>
      <c r="W27" s="55">
        <v>40</v>
      </c>
      <c r="X27" s="69">
        <v>7.0000000000000007E-2</v>
      </c>
      <c r="Y27" s="55"/>
    </row>
    <row r="28" spans="1:25" ht="15.75">
      <c r="A28" s="213"/>
      <c r="B28" s="213"/>
      <c r="C28" s="53" t="s">
        <v>26</v>
      </c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4"/>
      <c r="O28" s="213"/>
      <c r="P28" s="215"/>
      <c r="Q28" s="215"/>
      <c r="R28" s="213"/>
      <c r="S28" s="213"/>
      <c r="T28" s="213"/>
      <c r="U28" s="213"/>
      <c r="V28" s="213"/>
      <c r="W28" s="213"/>
      <c r="X28" s="213"/>
      <c r="Y28" s="213"/>
    </row>
    <row r="29" spans="1:25" ht="15.75">
      <c r="A29" s="213"/>
      <c r="B29" s="213"/>
      <c r="C29" s="3" t="s">
        <v>29</v>
      </c>
      <c r="D29" s="54"/>
      <c r="E29" s="54"/>
      <c r="F29" s="54"/>
      <c r="G29" s="54"/>
      <c r="H29" s="54"/>
      <c r="I29" s="54"/>
      <c r="J29" s="54"/>
      <c r="K29" s="54"/>
      <c r="L29" s="213"/>
      <c r="M29" s="213"/>
      <c r="N29" s="214"/>
      <c r="O29" s="213"/>
      <c r="P29" s="215"/>
      <c r="Q29" s="215"/>
      <c r="R29" s="213"/>
      <c r="S29" s="213"/>
      <c r="T29" s="213"/>
      <c r="U29" s="213"/>
      <c r="V29" s="213"/>
      <c r="W29" s="213"/>
      <c r="X29" s="213"/>
      <c r="Y29" s="213"/>
    </row>
    <row r="30" spans="1:25" ht="15.75">
      <c r="A30" s="216">
        <v>1</v>
      </c>
      <c r="B30" s="51" t="s">
        <v>47</v>
      </c>
      <c r="C30" s="106" t="s">
        <v>78</v>
      </c>
      <c r="D30" s="107" t="s">
        <v>15</v>
      </c>
      <c r="E30" s="108">
        <v>21</v>
      </c>
      <c r="F30" s="108">
        <v>79</v>
      </c>
      <c r="G30" s="108">
        <v>61</v>
      </c>
      <c r="H30" s="108"/>
      <c r="I30" s="108"/>
      <c r="J30" s="108">
        <v>480</v>
      </c>
      <c r="K30" s="108">
        <v>480</v>
      </c>
      <c r="L30" s="66"/>
      <c r="M30" s="66"/>
      <c r="N30" s="102">
        <v>480</v>
      </c>
      <c r="O30" s="102">
        <v>480</v>
      </c>
      <c r="P30" s="119">
        <f>O30/W30*V30/1000</f>
        <v>7.8E-2</v>
      </c>
      <c r="Q30" s="87">
        <f>O30*X30/1000</f>
        <v>1.9199999999999998E-2</v>
      </c>
      <c r="R30" s="55"/>
      <c r="S30" s="55"/>
      <c r="T30" s="55">
        <v>480</v>
      </c>
      <c r="U30" s="55"/>
      <c r="V30" s="55">
        <v>13</v>
      </c>
      <c r="W30" s="55">
        <v>80</v>
      </c>
      <c r="X30" s="69">
        <v>0.04</v>
      </c>
      <c r="Y30" s="55"/>
    </row>
    <row r="31" spans="1:25" ht="15.75">
      <c r="A31" s="213"/>
      <c r="B31" s="213"/>
      <c r="C31" s="53" t="s">
        <v>26</v>
      </c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4"/>
      <c r="O31" s="213"/>
      <c r="P31" s="215"/>
      <c r="Q31" s="215"/>
      <c r="R31" s="213"/>
      <c r="S31" s="213"/>
      <c r="T31" s="213"/>
      <c r="U31" s="213"/>
      <c r="V31" s="213"/>
      <c r="W31" s="213"/>
      <c r="X31" s="213"/>
      <c r="Y31" s="213"/>
    </row>
    <row r="32" spans="1:25" ht="15.75">
      <c r="A32" s="213"/>
      <c r="B32" s="213"/>
      <c r="C32" s="3" t="s">
        <v>30</v>
      </c>
      <c r="D32" s="54"/>
      <c r="E32" s="54"/>
      <c r="F32" s="54"/>
      <c r="G32" s="54"/>
      <c r="H32" s="54"/>
      <c r="I32" s="54"/>
      <c r="J32" s="54"/>
      <c r="K32" s="54"/>
      <c r="L32" s="213"/>
      <c r="M32" s="213"/>
      <c r="N32" s="214"/>
      <c r="O32" s="213"/>
      <c r="P32" s="215"/>
      <c r="Q32" s="215"/>
      <c r="R32" s="213"/>
      <c r="S32" s="213"/>
      <c r="T32" s="213"/>
      <c r="U32" s="213"/>
      <c r="V32" s="213"/>
      <c r="W32" s="213"/>
      <c r="X32" s="213"/>
      <c r="Y32" s="213"/>
    </row>
    <row r="33" spans="1:25" ht="15.75">
      <c r="A33" s="216">
        <v>1</v>
      </c>
      <c r="B33" s="51" t="s">
        <v>84</v>
      </c>
      <c r="C33" s="106" t="s">
        <v>85</v>
      </c>
      <c r="D33" s="107" t="s">
        <v>15</v>
      </c>
      <c r="E33" s="108">
        <v>1</v>
      </c>
      <c r="F33" s="108">
        <v>57</v>
      </c>
      <c r="G33" s="108">
        <v>10</v>
      </c>
      <c r="H33" s="108"/>
      <c r="I33" s="108"/>
      <c r="J33" s="108">
        <v>34</v>
      </c>
      <c r="K33" s="108">
        <v>34</v>
      </c>
      <c r="L33" s="66"/>
      <c r="M33" s="66"/>
      <c r="N33" s="102">
        <v>34</v>
      </c>
      <c r="O33" s="102">
        <v>34</v>
      </c>
      <c r="P33" s="119">
        <f>O33/W33*V33/1000</f>
        <v>0.1275</v>
      </c>
      <c r="Q33" s="87">
        <f>O33*X33/1000</f>
        <v>0.12240000000000001</v>
      </c>
      <c r="R33" s="55"/>
      <c r="S33" s="55"/>
      <c r="T33" s="55"/>
      <c r="U33" s="55">
        <v>34</v>
      </c>
      <c r="V33" s="55">
        <v>15</v>
      </c>
      <c r="W33" s="55">
        <v>4</v>
      </c>
      <c r="X33" s="69">
        <v>3.6</v>
      </c>
      <c r="Y33" s="55"/>
    </row>
    <row r="34" spans="1:25" ht="15.75">
      <c r="A34" s="213"/>
      <c r="B34" s="213"/>
      <c r="C34" s="53" t="s">
        <v>26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4"/>
      <c r="O34" s="213"/>
      <c r="P34" s="215"/>
      <c r="Q34" s="215"/>
      <c r="R34" s="213"/>
      <c r="S34" s="213"/>
      <c r="T34" s="213"/>
      <c r="U34" s="213"/>
      <c r="V34" s="213"/>
      <c r="W34" s="213"/>
      <c r="X34" s="213"/>
      <c r="Y34" s="213"/>
    </row>
    <row r="35" spans="1:25" ht="15.75">
      <c r="A35" s="213"/>
      <c r="B35" s="213"/>
      <c r="C35" s="3" t="s">
        <v>86</v>
      </c>
      <c r="D35" s="54"/>
      <c r="E35" s="54"/>
      <c r="F35" s="54"/>
      <c r="G35" s="54"/>
      <c r="H35" s="54"/>
      <c r="I35" s="54"/>
      <c r="J35" s="54"/>
      <c r="K35" s="54"/>
      <c r="L35" s="213"/>
      <c r="M35" s="213"/>
      <c r="N35" s="214"/>
      <c r="O35" s="213"/>
      <c r="P35" s="215"/>
      <c r="Q35" s="215"/>
      <c r="R35" s="213"/>
      <c r="S35" s="213"/>
      <c r="T35" s="213"/>
      <c r="U35" s="213"/>
      <c r="V35" s="213"/>
      <c r="W35" s="213"/>
      <c r="X35" s="213"/>
      <c r="Y35" s="213"/>
    </row>
    <row r="36" spans="1:25" ht="15.75">
      <c r="A36" s="216">
        <v>1</v>
      </c>
      <c r="B36" s="51" t="s">
        <v>87</v>
      </c>
      <c r="C36" s="106" t="s">
        <v>88</v>
      </c>
      <c r="D36" s="107" t="s">
        <v>15</v>
      </c>
      <c r="E36" s="108">
        <v>1</v>
      </c>
      <c r="F36" s="108">
        <v>57</v>
      </c>
      <c r="G36" s="108">
        <v>10</v>
      </c>
      <c r="H36" s="108"/>
      <c r="I36" s="108"/>
      <c r="J36" s="108">
        <v>80</v>
      </c>
      <c r="K36" s="108">
        <v>80</v>
      </c>
      <c r="L36" s="66"/>
      <c r="M36" s="66"/>
      <c r="N36" s="102">
        <v>80</v>
      </c>
      <c r="O36" s="102">
        <v>80</v>
      </c>
      <c r="P36" s="119">
        <f>O36/W36*V36/1000</f>
        <v>0.34</v>
      </c>
      <c r="Q36" s="87">
        <f>O36*X36/1000</f>
        <v>0.20799999999999999</v>
      </c>
      <c r="R36" s="55"/>
      <c r="S36" s="55"/>
      <c r="T36" s="55"/>
      <c r="U36" s="55">
        <v>80</v>
      </c>
      <c r="V36" s="55">
        <v>17</v>
      </c>
      <c r="W36" s="55">
        <v>4</v>
      </c>
      <c r="X36" s="69">
        <v>2.6</v>
      </c>
      <c r="Y36" s="55"/>
    </row>
    <row r="37" spans="1:25" ht="15.75">
      <c r="A37" s="213"/>
      <c r="B37" s="213"/>
      <c r="C37" s="53" t="s">
        <v>26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4"/>
      <c r="O37" s="213"/>
      <c r="P37" s="215"/>
      <c r="Q37" s="215"/>
      <c r="R37" s="213"/>
      <c r="S37" s="213"/>
      <c r="T37" s="213"/>
      <c r="U37" s="213"/>
      <c r="V37" s="213"/>
      <c r="W37" s="213"/>
      <c r="X37" s="213"/>
      <c r="Y37" s="213"/>
    </row>
    <row r="38" spans="1:25" ht="15.75">
      <c r="A38" s="213"/>
      <c r="B38" s="213"/>
      <c r="C38" s="97" t="s">
        <v>71</v>
      </c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4"/>
      <c r="O38" s="213"/>
      <c r="P38" s="217">
        <f>SUM(P27:P36)</f>
        <v>0.58750000000000002</v>
      </c>
      <c r="Q38" s="217">
        <f>SUM(Q27:Q36)</f>
        <v>0.3664</v>
      </c>
      <c r="R38" s="213"/>
      <c r="S38" s="213"/>
      <c r="T38" s="213"/>
      <c r="U38" s="213"/>
      <c r="V38" s="213"/>
      <c r="W38" s="213"/>
      <c r="X38" s="213"/>
      <c r="Y38" s="213"/>
    </row>
    <row r="39" spans="1:25" ht="15.75">
      <c r="A39" s="213"/>
      <c r="B39" s="213"/>
      <c r="C39" s="280" t="s">
        <v>71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4"/>
      <c r="O39" s="213"/>
      <c r="P39" s="217">
        <f>SUM(P23+P38)</f>
        <v>0.61670000000000003</v>
      </c>
      <c r="Q39" s="217">
        <f>SUM(Q23+Q38)</f>
        <v>0.37990000000000002</v>
      </c>
      <c r="R39" s="213"/>
      <c r="S39" s="213"/>
      <c r="T39" s="213"/>
      <c r="U39" s="213"/>
      <c r="V39" s="213"/>
      <c r="W39" s="213"/>
      <c r="X39" s="213"/>
      <c r="Y39" s="213"/>
    </row>
  </sheetData>
  <mergeCells count="22">
    <mergeCell ref="G1:G7"/>
    <mergeCell ref="A1:A7"/>
    <mergeCell ref="B1:B7"/>
    <mergeCell ref="D1:D7"/>
    <mergeCell ref="E1:E7"/>
    <mergeCell ref="F1:F7"/>
    <mergeCell ref="X1:X7"/>
    <mergeCell ref="Y1:Y7"/>
    <mergeCell ref="H3:K4"/>
    <mergeCell ref="L3:O4"/>
    <mergeCell ref="T3:T7"/>
    <mergeCell ref="U3:U7"/>
    <mergeCell ref="H1:K2"/>
    <mergeCell ref="L1:Q2"/>
    <mergeCell ref="R1:R7"/>
    <mergeCell ref="S1:S7"/>
    <mergeCell ref="V3:V7"/>
    <mergeCell ref="W3:W7"/>
    <mergeCell ref="K5:K7"/>
    <mergeCell ref="O5:O7"/>
    <mergeCell ref="T1:U2"/>
    <mergeCell ref="V1:W2"/>
  </mergeCells>
  <pageMargins left="0.70866141732283472" right="0.70866141732283472" top="0.74803149606299213" bottom="0.74803149606299213" header="0.31496062992125984" footer="0.31496062992125984"/>
  <pageSetup paperSize="9" firstPageNumber="50" pageOrder="overThenDown" orientation="landscape" useFirstPageNumber="1" r:id="rId1"/>
  <headerFooter>
    <oddFooter>&amp;LИнж.БП-СКСО-Утил_изм&amp;CСписък№ 8 за допълнение и изменение&amp;R&amp;P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Инж.БП-КЛП-Утил_допълн</vt:lpstr>
      <vt:lpstr>Инж.БП-КЛП-Утил_изм</vt:lpstr>
      <vt:lpstr>Инж.БП-СВ-Утил_изм</vt:lpstr>
      <vt:lpstr>Инж.БП-СКСО-Утил_изм</vt:lpstr>
      <vt:lpstr>'Инж.БП-КЛП-Утил_изм'!Print_Area</vt:lpstr>
      <vt:lpstr>'Инж.БП-КЛП-Утил_допълн'!Print_Titles</vt:lpstr>
      <vt:lpstr>'Инж.БП-КЛП-Утил_изм'!Print_Titles</vt:lpstr>
      <vt:lpstr>'Инж.БП-СВ-Утил_изм'!Print_Titles</vt:lpstr>
      <vt:lpstr>'Инж.БП-СКСО-Утил_изм'!Print_Titles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2025-04-30T09:06:12Z</cp:lastPrinted>
  <dcterms:created xsi:type="dcterms:W3CDTF">2019-11-08T08:01:00Z</dcterms:created>
  <dcterms:modified xsi:type="dcterms:W3CDTF">2025-05-19T07:44:57Z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C480AE6F1F6449AC94A09AFC32D2726A</vt:lpwstr>
  </property>
  <property fmtid="{D5CDD505-2E9C-101B-9397-08002B2CF9AE}" pid="3" name="KSOProductBuildVer">
    <vt:lpwstr>1033-11.2.0.11042</vt:lpwstr>
  </property>
</Properties>
</file>